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-30" yWindow="-30" windowWidth="20730" windowHeight="8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Q30" i="1"/>
  <c r="B53"/>
  <c r="H53"/>
  <c r="Y27"/>
  <c r="Y28" s="1"/>
  <c r="Y29" s="1"/>
  <c r="Y30" s="1"/>
  <c r="Y31" s="1"/>
  <c r="Y32" s="1"/>
  <c r="Y33" s="1"/>
  <c r="Y34" s="1"/>
  <c r="Y35" s="1"/>
  <c r="Y36" s="1"/>
  <c r="Y37" s="1"/>
  <c r="C8"/>
  <c r="S19"/>
  <c r="S20"/>
  <c r="R13"/>
  <c r="U19" l="1"/>
  <c r="U18" s="1"/>
  <c r="J10" s="1"/>
  <c r="E10" s="1"/>
  <c r="X18"/>
  <c r="T24"/>
  <c r="A9" s="1"/>
  <c r="V27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T27"/>
  <c r="R27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Q27"/>
  <c r="V15"/>
  <c r="A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12"/>
  <c r="H12"/>
  <c r="I12" s="1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13"/>
  <c r="B12"/>
  <c r="T28" l="1"/>
  <c r="C12"/>
  <c r="D12"/>
  <c r="J12"/>
  <c r="E12"/>
  <c r="Q28"/>
  <c r="Q29"/>
  <c r="T29" l="1"/>
  <c r="C13"/>
  <c r="D13" s="1"/>
  <c r="E13" s="1"/>
  <c r="H13"/>
  <c r="I13" s="1"/>
  <c r="J13"/>
  <c r="T30" l="1"/>
  <c r="C14"/>
  <c r="D14" s="1"/>
  <c r="E14" s="1"/>
  <c r="H14"/>
  <c r="I14" s="1"/>
  <c r="J14" s="1"/>
  <c r="Q31"/>
  <c r="T31" l="1"/>
  <c r="C15"/>
  <c r="D15" s="1"/>
  <c r="E15" s="1"/>
  <c r="H15"/>
  <c r="I15" s="1"/>
  <c r="J15" s="1"/>
  <c r="Q32"/>
  <c r="T32" l="1"/>
  <c r="C16"/>
  <c r="D16" s="1"/>
  <c r="E16" s="1"/>
  <c r="H16"/>
  <c r="I16" s="1"/>
  <c r="J16" s="1"/>
  <c r="Q33"/>
  <c r="T33" l="1"/>
  <c r="C17"/>
  <c r="D17" s="1"/>
  <c r="E17" s="1"/>
  <c r="H17"/>
  <c r="I17" s="1"/>
  <c r="J17" s="1"/>
  <c r="Q34"/>
  <c r="T34" l="1"/>
  <c r="C18"/>
  <c r="D18" s="1"/>
  <c r="E18" s="1"/>
  <c r="H18"/>
  <c r="I18" s="1"/>
  <c r="J18" s="1"/>
  <c r="Q35"/>
  <c r="T35" l="1"/>
  <c r="C19"/>
  <c r="D19" s="1"/>
  <c r="E19" s="1"/>
  <c r="H19"/>
  <c r="I19" s="1"/>
  <c r="J19" s="1"/>
  <c r="Q36"/>
  <c r="T36" l="1"/>
  <c r="C20"/>
  <c r="D20" s="1"/>
  <c r="E20" s="1"/>
  <c r="H20"/>
  <c r="I20" s="1"/>
  <c r="J20" s="1"/>
  <c r="Q37"/>
  <c r="T37" l="1"/>
  <c r="C21"/>
  <c r="D21" s="1"/>
  <c r="E21" s="1"/>
  <c r="H21"/>
  <c r="I21" s="1"/>
  <c r="J21" s="1"/>
  <c r="Q38"/>
  <c r="T38" l="1"/>
  <c r="C22"/>
  <c r="D22" s="1"/>
  <c r="E22" s="1"/>
  <c r="H22"/>
  <c r="I22" s="1"/>
  <c r="J22" s="1"/>
  <c r="Q39"/>
  <c r="T39" l="1"/>
  <c r="C23"/>
  <c r="D23" s="1"/>
  <c r="E23" s="1"/>
  <c r="H23"/>
  <c r="I23" s="1"/>
  <c r="J23" s="1"/>
  <c r="Q40"/>
  <c r="T40" l="1"/>
  <c r="C24"/>
  <c r="D24" s="1"/>
  <c r="E24" s="1"/>
  <c r="H24"/>
  <c r="I24" s="1"/>
  <c r="J24" s="1"/>
  <c r="Q41"/>
  <c r="T41" l="1"/>
  <c r="C25"/>
  <c r="D25" s="1"/>
  <c r="E25" s="1"/>
  <c r="H25"/>
  <c r="I25" s="1"/>
  <c r="J25" s="1"/>
  <c r="Q42"/>
  <c r="T42" l="1"/>
  <c r="C26"/>
  <c r="D26" s="1"/>
  <c r="E26" s="1"/>
  <c r="H26"/>
  <c r="I26" s="1"/>
  <c r="J26" s="1"/>
  <c r="Q43"/>
  <c r="T43" l="1"/>
  <c r="C27"/>
  <c r="D27" s="1"/>
  <c r="E27" s="1"/>
  <c r="H27"/>
  <c r="I27" s="1"/>
  <c r="J27" s="1"/>
  <c r="Q44"/>
  <c r="T44" l="1"/>
  <c r="C28"/>
  <c r="D28" s="1"/>
  <c r="E28" s="1"/>
  <c r="H28"/>
  <c r="I28" s="1"/>
  <c r="J28" s="1"/>
  <c r="Q45"/>
  <c r="T45" l="1"/>
  <c r="C29"/>
  <c r="D29" s="1"/>
  <c r="E29" s="1"/>
  <c r="H29"/>
  <c r="I29" s="1"/>
  <c r="J29" s="1"/>
  <c r="Q46"/>
  <c r="T46" l="1"/>
  <c r="C30"/>
  <c r="D30" s="1"/>
  <c r="E30" s="1"/>
  <c r="H30"/>
  <c r="I30" s="1"/>
  <c r="J30" s="1"/>
  <c r="Q47"/>
  <c r="T47" l="1"/>
  <c r="C31"/>
  <c r="D31" s="1"/>
  <c r="E31" s="1"/>
  <c r="H31"/>
  <c r="I31" s="1"/>
  <c r="J31" s="1"/>
  <c r="Q48"/>
  <c r="T48" l="1"/>
  <c r="C32"/>
  <c r="D32" s="1"/>
  <c r="E32" s="1"/>
  <c r="H32"/>
  <c r="I32" s="1"/>
  <c r="J32" s="1"/>
  <c r="Q49"/>
  <c r="T49" l="1"/>
  <c r="C33"/>
  <c r="D33" s="1"/>
  <c r="E33" s="1"/>
  <c r="H33"/>
  <c r="I33" s="1"/>
  <c r="J33" s="1"/>
  <c r="Q50"/>
  <c r="T50" l="1"/>
  <c r="C34"/>
  <c r="D34" s="1"/>
  <c r="E34" s="1"/>
  <c r="H34"/>
  <c r="I34" s="1"/>
  <c r="J34" s="1"/>
  <c r="Q51"/>
  <c r="T51" l="1"/>
  <c r="C35"/>
  <c r="D35" s="1"/>
  <c r="E35" s="1"/>
  <c r="H35"/>
  <c r="I35" s="1"/>
  <c r="J35" s="1"/>
  <c r="Q52"/>
  <c r="T52" l="1"/>
  <c r="C36"/>
  <c r="D36" s="1"/>
  <c r="E36" s="1"/>
  <c r="H36"/>
  <c r="I36" s="1"/>
  <c r="J36" s="1"/>
  <c r="Q53"/>
  <c r="T53" l="1"/>
  <c r="C37"/>
  <c r="D37" s="1"/>
  <c r="E37" s="1"/>
  <c r="H37"/>
  <c r="I37" s="1"/>
  <c r="J37" s="1"/>
  <c r="Q54"/>
  <c r="T54" l="1"/>
  <c r="C38"/>
  <c r="D38" s="1"/>
  <c r="E38" s="1"/>
  <c r="H38"/>
  <c r="I38" s="1"/>
  <c r="J38" s="1"/>
  <c r="Q55"/>
  <c r="T55" l="1"/>
  <c r="C39"/>
  <c r="D39" s="1"/>
  <c r="E39" s="1"/>
  <c r="H39"/>
  <c r="I39" s="1"/>
  <c r="J39" s="1"/>
  <c r="Q56"/>
  <c r="T56" l="1"/>
  <c r="C40"/>
  <c r="D40" s="1"/>
  <c r="E40" s="1"/>
  <c r="H40"/>
  <c r="I40" s="1"/>
  <c r="J40" s="1"/>
  <c r="Q57"/>
  <c r="T57" l="1"/>
  <c r="C41"/>
  <c r="D41" s="1"/>
  <c r="E41" s="1"/>
  <c r="H41"/>
  <c r="I41" s="1"/>
  <c r="J41" s="1"/>
  <c r="Q58"/>
  <c r="T58" l="1"/>
  <c r="C42"/>
  <c r="D42" s="1"/>
  <c r="E42" s="1"/>
  <c r="H42"/>
  <c r="I42" s="1"/>
  <c r="J42" s="1"/>
  <c r="Q59"/>
  <c r="T59" l="1"/>
  <c r="C43"/>
  <c r="D43" s="1"/>
  <c r="E43" s="1"/>
  <c r="H43"/>
  <c r="I43" s="1"/>
  <c r="J43" s="1"/>
  <c r="Q60"/>
  <c r="T60" l="1"/>
  <c r="C44"/>
  <c r="D44" s="1"/>
  <c r="E44" s="1"/>
  <c r="H44"/>
  <c r="I44" s="1"/>
  <c r="J44" s="1"/>
  <c r="Q61"/>
  <c r="T61" l="1"/>
  <c r="C45"/>
  <c r="D45" s="1"/>
  <c r="E45" s="1"/>
  <c r="H45"/>
  <c r="I45" s="1"/>
  <c r="J45" s="1"/>
  <c r="Q62"/>
  <c r="T62" l="1"/>
  <c r="C46"/>
  <c r="D46" s="1"/>
  <c r="E46" s="1"/>
  <c r="H46"/>
  <c r="I46" s="1"/>
  <c r="J46" s="1"/>
  <c r="Q63"/>
  <c r="T63" l="1"/>
  <c r="C47"/>
  <c r="D47" s="1"/>
  <c r="E47" s="1"/>
  <c r="H47"/>
  <c r="I47" s="1"/>
  <c r="J47" s="1"/>
  <c r="Q64"/>
  <c r="T64" l="1"/>
  <c r="C48"/>
  <c r="D48" s="1"/>
  <c r="E48" s="1"/>
  <c r="H48"/>
  <c r="I48" s="1"/>
  <c r="J48" s="1"/>
  <c r="Q65"/>
  <c r="T65" l="1"/>
  <c r="C49"/>
  <c r="D49" s="1"/>
  <c r="E49" s="1"/>
  <c r="H49"/>
  <c r="I49" s="1"/>
  <c r="J49" s="1"/>
  <c r="Q66"/>
  <c r="T66" l="1"/>
  <c r="C50"/>
  <c r="D50" s="1"/>
  <c r="E50" s="1"/>
  <c r="H50"/>
  <c r="I50" s="1"/>
  <c r="J50" s="1"/>
  <c r="C51" l="1"/>
  <c r="D51" s="1"/>
  <c r="E51" s="1"/>
  <c r="H51"/>
  <c r="I51" s="1"/>
  <c r="J51" s="1"/>
</calcChain>
</file>

<file path=xl/sharedStrings.xml><?xml version="1.0" encoding="utf-8"?>
<sst xmlns="http://schemas.openxmlformats.org/spreadsheetml/2006/main" count="36" uniqueCount="28">
  <si>
    <t>PAY</t>
  </si>
  <si>
    <t>NEW DA</t>
  </si>
  <si>
    <t>OLD DA</t>
  </si>
  <si>
    <t>DIFFERENCE</t>
  </si>
  <si>
    <t xml:space="preserve"> NAME</t>
  </si>
  <si>
    <t>DRAWN   D.A%</t>
  </si>
  <si>
    <t>TO</t>
  </si>
  <si>
    <t>G.O   .NO</t>
  </si>
  <si>
    <t>DATE</t>
  </si>
  <si>
    <t>MANDAL  NAME</t>
  </si>
  <si>
    <t>ONGOLE</t>
  </si>
  <si>
    <t>DIF</t>
  </si>
  <si>
    <t>TOTAL</t>
  </si>
  <si>
    <t xml:space="preserve">Developed by M.RAMA ANJI REDDY,  H.M. ZPHS,RUDRAVARAM. </t>
  </si>
  <si>
    <t>English(UK),   DD/MM/YYYY</t>
  </si>
  <si>
    <t>M.RAMA  ANJI REDDY</t>
  </si>
  <si>
    <t>HEADMASTER,ZPHS,RUDRAVARAM</t>
  </si>
  <si>
    <t>Developed  by</t>
  </si>
  <si>
    <t>FROM</t>
  </si>
  <si>
    <t>GPF  PERIOD</t>
  </si>
  <si>
    <t>ENHANCED     D.A %</t>
  </si>
  <si>
    <t>President:</t>
  </si>
  <si>
    <t>Secretary:</t>
  </si>
  <si>
    <t>SECRETARY:</t>
  </si>
  <si>
    <t>PRESIDENT:</t>
  </si>
  <si>
    <t>new</t>
  </si>
  <si>
    <t>KVR</t>
  </si>
  <si>
    <t>Use LEGAL SIZE PAPER for Printing.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</si>
</sst>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6"/>
      <color theme="1"/>
      <name val="Arial Black"/>
      <family val="2"/>
    </font>
    <font>
      <sz val="14"/>
      <color theme="1"/>
      <name val="Arial Black"/>
      <family val="2"/>
    </font>
    <font>
      <sz val="18"/>
      <color theme="1"/>
      <name val="Arial Black"/>
      <family val="2"/>
    </font>
    <font>
      <sz val="36"/>
      <color theme="0"/>
      <name val="Aharoni"/>
      <charset val="177"/>
    </font>
    <font>
      <b/>
      <sz val="10.5"/>
      <name val="Calibri"/>
      <family val="2"/>
    </font>
    <font>
      <sz val="10"/>
      <color theme="1"/>
      <name val="Arial Black"/>
      <family val="2"/>
    </font>
    <font>
      <sz val="36"/>
      <color theme="0"/>
      <name val="Arial Rounded MT Bold"/>
      <family val="2"/>
    </font>
    <font>
      <sz val="11"/>
      <color theme="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Arial Black"/>
      <family val="2"/>
    </font>
    <font>
      <sz val="11"/>
      <color theme="10"/>
      <name val="Arial Black"/>
      <family val="2"/>
    </font>
    <font>
      <sz val="11"/>
      <color theme="0"/>
      <name val="Arial Black"/>
      <family val="2"/>
    </font>
    <font>
      <sz val="20"/>
      <color rgb="FF0000FF"/>
      <name val="Comic Sans MS"/>
      <family val="4"/>
    </font>
    <font>
      <sz val="18"/>
      <color rgb="FF0000FF"/>
      <name val="Arial Rounded MT Bold"/>
      <family val="2"/>
    </font>
    <font>
      <sz val="14"/>
      <color rgb="FF0000FF"/>
      <name val="Comic Sans MS"/>
      <family val="4"/>
    </font>
    <font>
      <b/>
      <sz val="9"/>
      <color theme="1"/>
      <name val="Comic Sans MS"/>
      <family val="4"/>
    </font>
    <font>
      <b/>
      <sz val="10.5"/>
      <color theme="0"/>
      <name val="Calibri"/>
      <family val="2"/>
    </font>
    <font>
      <sz val="16"/>
      <color theme="0"/>
      <name val="Arial Black"/>
      <family val="2"/>
    </font>
    <font>
      <sz val="12"/>
      <color theme="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2" borderId="0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right" vertical="top" wrapText="1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0" fillId="6" borderId="8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164" fontId="15" fillId="0" borderId="0" xfId="0" applyNumberFormat="1" applyFont="1" applyFill="1" applyAlignment="1" applyProtection="1">
      <alignment horizontal="center" wrapText="1"/>
      <protection hidden="1"/>
    </xf>
    <xf numFmtId="0" fontId="20" fillId="2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 wrapText="1"/>
      <protection hidden="1"/>
    </xf>
    <xf numFmtId="14" fontId="15" fillId="0" borderId="0" xfId="0" applyNumberFormat="1" applyFont="1" applyFill="1" applyProtection="1">
      <protection hidden="1"/>
    </xf>
    <xf numFmtId="0" fontId="15" fillId="0" borderId="0" xfId="0" applyFont="1" applyFill="1" applyAlignment="1" applyProtection="1">
      <protection hidden="1"/>
    </xf>
    <xf numFmtId="4" fontId="15" fillId="0" borderId="0" xfId="0" applyNumberFormat="1" applyFont="1" applyFill="1" applyProtection="1">
      <protection hidden="1"/>
    </xf>
    <xf numFmtId="1" fontId="15" fillId="0" borderId="0" xfId="0" applyNumberFormat="1" applyFont="1" applyFill="1" applyProtection="1">
      <protection hidden="1"/>
    </xf>
    <xf numFmtId="2" fontId="15" fillId="0" borderId="0" xfId="0" applyNumberFormat="1" applyFont="1" applyFill="1" applyProtection="1"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22" fillId="0" borderId="1" xfId="0" applyFont="1" applyFill="1" applyBorder="1" applyProtection="1">
      <protection hidden="1"/>
    </xf>
    <xf numFmtId="0" fontId="5" fillId="0" borderId="1" xfId="0" applyFont="1" applyBorder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6" borderId="1" xfId="0" applyFill="1" applyBorder="1" applyAlignment="1" applyProtection="1">
      <alignment horizontal="right" wrapText="1"/>
      <protection hidden="1"/>
    </xf>
    <xf numFmtId="0" fontId="0" fillId="6" borderId="1" xfId="0" applyFill="1" applyBorder="1" applyAlignment="1" applyProtection="1">
      <alignment horizontal="right"/>
      <protection hidden="1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12" fillId="4" borderId="24" xfId="0" applyFont="1" applyFill="1" applyBorder="1" applyAlignment="1" applyProtection="1">
      <alignment horizontal="center"/>
      <protection hidden="1"/>
    </xf>
    <xf numFmtId="0" fontId="12" fillId="4" borderId="3" xfId="0" applyFont="1" applyFill="1" applyBorder="1" applyAlignment="1" applyProtection="1">
      <alignment horizontal="center"/>
      <protection hidden="1"/>
    </xf>
    <xf numFmtId="0" fontId="12" fillId="4" borderId="4" xfId="0" applyFont="1" applyFill="1" applyBorder="1" applyAlignment="1" applyProtection="1">
      <alignment horizontal="center"/>
      <protection hidden="1"/>
    </xf>
    <xf numFmtId="0" fontId="10" fillId="3" borderId="11" xfId="0" applyFont="1" applyFill="1" applyBorder="1" applyAlignment="1" applyProtection="1">
      <alignment horizontal="center" vertical="top"/>
      <protection hidden="1"/>
    </xf>
    <xf numFmtId="0" fontId="10" fillId="3" borderId="12" xfId="0" applyFont="1" applyFill="1" applyBorder="1" applyAlignment="1" applyProtection="1">
      <alignment horizontal="center" vertical="top"/>
      <protection hidden="1"/>
    </xf>
    <xf numFmtId="164" fontId="9" fillId="0" borderId="2" xfId="0" applyNumberFormat="1" applyFont="1" applyFill="1" applyBorder="1" applyAlignment="1" applyProtection="1">
      <alignment horizontal="center" wrapText="1"/>
      <protection hidden="1"/>
    </xf>
    <xf numFmtId="164" fontId="9" fillId="0" borderId="3" xfId="0" applyNumberFormat="1" applyFont="1" applyFill="1" applyBorder="1" applyAlignment="1" applyProtection="1">
      <alignment horizontal="center" wrapText="1"/>
      <protection hidden="1"/>
    </xf>
    <xf numFmtId="164" fontId="9" fillId="0" borderId="4" xfId="0" applyNumberFormat="1" applyFont="1" applyFill="1" applyBorder="1" applyAlignment="1" applyProtection="1">
      <alignment horizontal="center" wrapText="1"/>
      <protection hidden="1"/>
    </xf>
    <xf numFmtId="0" fontId="5" fillId="6" borderId="5" xfId="0" applyFont="1" applyFill="1" applyBorder="1" applyAlignment="1" applyProtection="1">
      <alignment horizontal="right" vertical="center" wrapText="1"/>
      <protection hidden="1"/>
    </xf>
    <xf numFmtId="0" fontId="5" fillId="6" borderId="6" xfId="0" applyFont="1" applyFill="1" applyBorder="1" applyAlignment="1" applyProtection="1">
      <alignment horizontal="right" vertical="center" wrapText="1"/>
      <protection hidden="1"/>
    </xf>
    <xf numFmtId="0" fontId="5" fillId="6" borderId="7" xfId="0" applyFont="1" applyFill="1" applyBorder="1" applyAlignment="1" applyProtection="1">
      <alignment horizontal="right" vertical="center" wrapText="1"/>
      <protection hidden="1"/>
    </xf>
    <xf numFmtId="0" fontId="5" fillId="6" borderId="8" xfId="0" applyFont="1" applyFill="1" applyBorder="1" applyAlignment="1" applyProtection="1">
      <alignment horizontal="right" vertical="center" wrapText="1"/>
      <protection hidden="1"/>
    </xf>
    <xf numFmtId="0" fontId="5" fillId="6" borderId="0" xfId="0" applyFont="1" applyFill="1" applyBorder="1" applyAlignment="1" applyProtection="1">
      <alignment horizontal="right" vertical="center" wrapText="1"/>
      <protection hidden="1"/>
    </xf>
    <xf numFmtId="0" fontId="5" fillId="6" borderId="9" xfId="0" applyFont="1" applyFill="1" applyBorder="1" applyAlignment="1" applyProtection="1">
      <alignment horizontal="right" vertical="center" wrapText="1"/>
      <protection hidden="1"/>
    </xf>
    <xf numFmtId="0" fontId="5" fillId="6" borderId="8" xfId="0" applyFont="1" applyFill="1" applyBorder="1" applyAlignment="1" applyProtection="1">
      <alignment horizontal="right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0" fontId="5" fillId="6" borderId="9" xfId="0" applyFont="1" applyFill="1" applyBorder="1" applyAlignment="1" applyProtection="1">
      <alignment horizontal="right"/>
      <protection hidden="1"/>
    </xf>
    <xf numFmtId="0" fontId="2" fillId="6" borderId="0" xfId="0" applyFont="1" applyFill="1" applyBorder="1" applyAlignment="1" applyProtection="1">
      <alignment horizontal="right"/>
      <protection hidden="1"/>
    </xf>
    <xf numFmtId="0" fontId="2" fillId="6" borderId="9" xfId="0" applyFont="1" applyFill="1" applyBorder="1" applyAlignment="1" applyProtection="1">
      <alignment horizontal="right"/>
      <protection hidden="1"/>
    </xf>
    <xf numFmtId="1" fontId="14" fillId="5" borderId="1" xfId="1" applyNumberFormat="1" applyFont="1" applyFill="1" applyBorder="1" applyAlignment="1" applyProtection="1">
      <alignment horizontal="center"/>
      <protection locked="0"/>
    </xf>
    <xf numFmtId="1" fontId="11" fillId="5" borderId="1" xfId="0" applyNumberFormat="1" applyFont="1" applyFill="1" applyBorder="1" applyAlignment="1" applyProtection="1">
      <alignment horizontal="center"/>
      <protection locked="0"/>
    </xf>
    <xf numFmtId="14" fontId="2" fillId="5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10" xfId="0" applyNumberFormat="1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right"/>
      <protection hidden="1"/>
    </xf>
    <xf numFmtId="0" fontId="3" fillId="6" borderId="12" xfId="0" applyFont="1" applyFill="1" applyBorder="1" applyAlignment="1" applyProtection="1">
      <alignment horizontal="right"/>
      <protection hidden="1"/>
    </xf>
    <xf numFmtId="14" fontId="14" fillId="5" borderId="1" xfId="1" applyNumberFormat="1" applyFont="1" applyFill="1" applyBorder="1" applyAlignment="1" applyProtection="1">
      <alignment horizontal="center" wrapText="1"/>
      <protection locked="0"/>
    </xf>
    <xf numFmtId="14" fontId="11" fillId="5" borderId="1" xfId="0" applyNumberFormat="1" applyFont="1" applyFill="1" applyBorder="1" applyAlignment="1" applyProtection="1">
      <alignment horizontal="center" wrapText="1"/>
      <protection locked="0"/>
    </xf>
    <xf numFmtId="14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/>
      <protection hidden="1"/>
    </xf>
    <xf numFmtId="0" fontId="16" fillId="6" borderId="17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vertical="center" wrapText="1"/>
      <protection hidden="1"/>
    </xf>
    <xf numFmtId="0" fontId="5" fillId="6" borderId="7" xfId="0" applyFont="1" applyFill="1" applyBorder="1" applyAlignment="1" applyProtection="1">
      <alignment vertical="center" wrapText="1"/>
      <protection hidden="1"/>
    </xf>
    <xf numFmtId="0" fontId="5" fillId="6" borderId="8" xfId="0" applyFont="1" applyFill="1" applyBorder="1" applyAlignment="1" applyProtection="1">
      <alignment vertical="center" wrapText="1"/>
      <protection hidden="1"/>
    </xf>
    <xf numFmtId="0" fontId="5" fillId="6" borderId="9" xfId="0" applyFont="1" applyFill="1" applyBorder="1" applyAlignment="1" applyProtection="1">
      <alignment vertical="center" wrapText="1"/>
      <protection hidden="1"/>
    </xf>
    <xf numFmtId="0" fontId="5" fillId="6" borderId="10" xfId="0" applyFont="1" applyFill="1" applyBorder="1" applyAlignment="1" applyProtection="1">
      <alignment vertical="center" wrapText="1"/>
      <protection hidden="1"/>
    </xf>
    <xf numFmtId="0" fontId="5" fillId="6" borderId="12" xfId="0" applyFont="1" applyFill="1" applyBorder="1" applyAlignment="1" applyProtection="1">
      <alignment vertical="center" wrapText="1"/>
      <protection hidden="1"/>
    </xf>
    <xf numFmtId="0" fontId="16" fillId="6" borderId="20" xfId="0" applyFont="1" applyFill="1" applyBorder="1" applyAlignment="1" applyProtection="1">
      <alignment horizontal="right" vertical="center"/>
      <protection hidden="1"/>
    </xf>
    <xf numFmtId="0" fontId="16" fillId="6" borderId="17" xfId="0" applyFont="1" applyFill="1" applyBorder="1" applyAlignment="1" applyProtection="1">
      <alignment horizontal="right" vertical="center"/>
      <protection hidden="1"/>
    </xf>
    <xf numFmtId="0" fontId="0" fillId="7" borderId="21" xfId="0" applyFill="1" applyBorder="1" applyAlignment="1" applyProtection="1">
      <alignment horizontal="center"/>
      <protection hidden="1"/>
    </xf>
    <xf numFmtId="0" fontId="0" fillId="7" borderId="22" xfId="0" applyFill="1" applyBorder="1" applyAlignment="1" applyProtection="1">
      <alignment horizontal="center"/>
      <protection hidden="1"/>
    </xf>
    <xf numFmtId="0" fontId="0" fillId="7" borderId="23" xfId="0" applyFill="1" applyBorder="1" applyAlignment="1" applyProtection="1">
      <alignment horizontal="center"/>
      <protection hidden="1"/>
    </xf>
    <xf numFmtId="0" fontId="6" fillId="5" borderId="1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17" fillId="7" borderId="13" xfId="0" applyFont="1" applyFill="1" applyBorder="1" applyAlignment="1" applyProtection="1">
      <alignment horizontal="center" wrapText="1"/>
      <protection hidden="1"/>
    </xf>
    <xf numFmtId="0" fontId="17" fillId="7" borderId="14" xfId="0" applyFont="1" applyFill="1" applyBorder="1" applyAlignment="1" applyProtection="1">
      <alignment horizontal="center" wrapText="1"/>
      <protection hidden="1"/>
    </xf>
    <xf numFmtId="0" fontId="17" fillId="7" borderId="18" xfId="0" applyFont="1" applyFill="1" applyBorder="1" applyAlignment="1" applyProtection="1">
      <alignment horizontal="center" wrapText="1"/>
      <protection hidden="1"/>
    </xf>
    <xf numFmtId="0" fontId="18" fillId="7" borderId="15" xfId="0" applyFont="1" applyFill="1" applyBorder="1" applyAlignment="1" applyProtection="1">
      <alignment horizontal="center" vertical="center" wrapText="1"/>
      <protection hidden="1"/>
    </xf>
    <xf numFmtId="0" fontId="18" fillId="7" borderId="0" xfId="0" applyFont="1" applyFill="1" applyBorder="1" applyAlignment="1" applyProtection="1">
      <alignment horizontal="center" vertical="center" wrapText="1"/>
      <protection hidden="1"/>
    </xf>
    <xf numFmtId="0" fontId="18" fillId="7" borderId="16" xfId="0" applyFont="1" applyFill="1" applyBorder="1" applyAlignment="1" applyProtection="1">
      <alignment horizontal="center" vertical="center" wrapText="1"/>
      <protection hidden="1"/>
    </xf>
    <xf numFmtId="0" fontId="18" fillId="7" borderId="19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10</xdr:col>
      <xdr:colOff>0</xdr:colOff>
      <xdr:row>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56294"/>
        <a:stretch>
          <a:fillRect/>
        </a:stretch>
      </xdr:blipFill>
      <xdr:spPr bwMode="auto">
        <a:xfrm>
          <a:off x="0" y="23812"/>
          <a:ext cx="8296275" cy="13477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107155</xdr:colOff>
      <xdr:row>2</xdr:row>
      <xdr:rowOff>154782</xdr:rowOff>
    </xdr:from>
    <xdr:to>
      <xdr:col>2</xdr:col>
      <xdr:colOff>295274</xdr:colOff>
      <xdr:row>7</xdr:row>
      <xdr:rowOff>581025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155" y="640557"/>
          <a:ext cx="1693069" cy="15882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0</xdr:colOff>
      <xdr:row>103</xdr:row>
      <xdr:rowOff>0</xdr:rowOff>
    </xdr:from>
    <xdr:to>
      <xdr:col>14</xdr:col>
      <xdr:colOff>318407</xdr:colOff>
      <xdr:row>107</xdr:row>
      <xdr:rowOff>10886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85464" y="26030464"/>
          <a:ext cx="1162050" cy="99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4"/>
  <sheetViews>
    <sheetView showGridLines="0" showRowColHeaders="0" tabSelected="1" topLeftCell="B1" workbookViewId="0">
      <selection activeCell="O11" sqref="O11"/>
    </sheetView>
  </sheetViews>
  <sheetFormatPr defaultRowHeight="19.5"/>
  <cols>
    <col min="1" max="1" width="7.69921875" style="4" customWidth="1"/>
    <col min="2" max="2" width="8.09765625" style="4" customWidth="1"/>
    <col min="3" max="3" width="8.796875" style="4" customWidth="1"/>
    <col min="4" max="4" width="8.09765625" style="4" customWidth="1"/>
    <col min="5" max="5" width="9" style="21" customWidth="1"/>
    <col min="6" max="7" width="9.296875" style="4" customWidth="1"/>
    <col min="8" max="8" width="8.796875" style="4" customWidth="1"/>
    <col min="9" max="9" width="8.59765625" style="4" customWidth="1"/>
    <col min="10" max="10" width="9.3984375" style="21" customWidth="1"/>
    <col min="11" max="11" width="3" style="4" customWidth="1"/>
    <col min="12" max="14" width="8.796875" style="4"/>
    <col min="15" max="15" width="10.3984375" style="4" customWidth="1"/>
    <col min="16" max="16" width="15.5" style="4" customWidth="1"/>
    <col min="17" max="17" width="16.09765625" style="25" hidden="1" customWidth="1"/>
    <col min="18" max="18" width="22.19921875" style="25" hidden="1" customWidth="1"/>
    <col min="19" max="20" width="9.765625E-2" style="25" hidden="1" customWidth="1"/>
    <col min="21" max="21" width="0.3984375" style="25" hidden="1" customWidth="1"/>
    <col min="22" max="22" width="9.765625E-2" style="25" hidden="1" customWidth="1"/>
    <col min="23" max="23" width="14.19921875" style="25" hidden="1" customWidth="1"/>
    <col min="24" max="24" width="0.19921875" style="25" hidden="1" customWidth="1"/>
    <col min="25" max="25" width="30.69921875" style="25" hidden="1" customWidth="1"/>
    <col min="26" max="26" width="22" style="4" hidden="1" customWidth="1"/>
    <col min="27" max="27" width="10.69921875" style="4" hidden="1" customWidth="1"/>
    <col min="28" max="28" width="8.796875" style="4" hidden="1" customWidth="1"/>
    <col min="29" max="16384" width="8.796875" style="4"/>
  </cols>
  <sheetData>
    <row r="1" spans="1:31" ht="18.75" customHeight="1">
      <c r="A1" s="1" t="str">
        <f>V15</f>
        <v>ONGOLE</v>
      </c>
      <c r="B1" s="2"/>
      <c r="C1" s="2"/>
      <c r="D1" s="2"/>
      <c r="E1" s="2"/>
      <c r="F1" s="2"/>
      <c r="G1" s="2"/>
      <c r="H1" s="2"/>
      <c r="I1" s="2"/>
      <c r="J1" s="3"/>
    </row>
    <row r="2" spans="1:31" ht="19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31" ht="19.5" customHeight="1">
      <c r="A3" s="5"/>
      <c r="B3" s="6"/>
      <c r="C3" s="6"/>
      <c r="D3" s="6"/>
      <c r="E3" s="6"/>
      <c r="F3" s="6"/>
      <c r="G3" s="6"/>
      <c r="H3" s="6"/>
      <c r="I3" s="6"/>
      <c r="J3" s="7"/>
    </row>
    <row r="4" spans="1:31" ht="19.5" customHeight="1">
      <c r="A4" s="5"/>
      <c r="B4" s="6"/>
      <c r="C4" s="6"/>
      <c r="D4" s="6"/>
      <c r="E4" s="6"/>
      <c r="F4" s="6"/>
      <c r="G4" s="6"/>
      <c r="H4" s="6"/>
      <c r="I4" s="6"/>
      <c r="J4" s="7"/>
    </row>
    <row r="5" spans="1:31" ht="20.100000000000001" customHeight="1">
      <c r="A5" s="5"/>
      <c r="B5" s="6"/>
      <c r="C5" s="6"/>
      <c r="D5" s="6"/>
      <c r="E5" s="6"/>
      <c r="F5" s="6"/>
      <c r="G5" s="6"/>
      <c r="H5" s="6"/>
      <c r="I5" s="6"/>
      <c r="J5" s="7"/>
    </row>
    <row r="6" spans="1:31" ht="18" customHeight="1" thickBot="1">
      <c r="A6" s="8"/>
      <c r="B6" s="9"/>
      <c r="C6" s="9"/>
      <c r="D6" s="9"/>
      <c r="E6" s="9"/>
      <c r="F6" s="9"/>
      <c r="G6" s="9"/>
      <c r="H6" s="9"/>
      <c r="I6" s="9"/>
      <c r="J6" s="10"/>
    </row>
    <row r="7" spans="1:31" ht="15" customHeight="1" thickBot="1">
      <c r="A7" s="8"/>
      <c r="B7" s="9"/>
      <c r="C7" s="9"/>
      <c r="D7" s="9"/>
      <c r="E7" s="9"/>
      <c r="F7" s="9"/>
      <c r="G7" s="9"/>
      <c r="H7" s="9"/>
      <c r="I7" s="9"/>
      <c r="J7" s="10"/>
      <c r="L7" s="94" t="s">
        <v>17</v>
      </c>
      <c r="M7" s="95"/>
      <c r="N7" s="95"/>
      <c r="O7" s="95"/>
      <c r="P7" s="96"/>
    </row>
    <row r="8" spans="1:31" ht="50.25" customHeight="1">
      <c r="A8" s="11"/>
      <c r="B8" s="12"/>
      <c r="C8" s="54" t="str">
        <f>O10</f>
        <v>ONGOLE</v>
      </c>
      <c r="D8" s="54"/>
      <c r="E8" s="54"/>
      <c r="F8" s="54"/>
      <c r="G8" s="54"/>
      <c r="H8" s="54"/>
      <c r="I8" s="54"/>
      <c r="J8" s="55"/>
      <c r="K8" s="13"/>
      <c r="L8" s="105" t="s">
        <v>15</v>
      </c>
      <c r="M8" s="106"/>
      <c r="N8" s="106"/>
      <c r="O8" s="106"/>
      <c r="P8" s="107"/>
      <c r="Q8" s="33"/>
      <c r="R8" s="33"/>
      <c r="S8" s="33"/>
      <c r="T8" s="33"/>
      <c r="U8" s="33"/>
      <c r="V8" s="33"/>
      <c r="W8" s="33"/>
      <c r="X8" s="33"/>
      <c r="Y8" s="33"/>
    </row>
    <row r="9" spans="1:31" ht="50.25" customHeight="1" thickBot="1">
      <c r="A9" s="56" t="str">
        <f>CONCATENATE("D.A Enhanced  from"," ",O14,"%"," ","to",O12,"%",",difference"," ",T24,"%",",","w.e.f"," ",TEXT(O17,"dd/mm/yyyy")," ","Vide  G.O.Ms.No.",O21," ","dated"," ",TEXT(O22,"dd/mm/yyyy"),,"of  FIN(PC-I) Dept,"," ","to be credited to G.P.F  From"," ",TEXT(O17,"dd/mm/yyyy")," ","to",TEXT(O19,"dd/mm/yyyy"),".")</f>
        <v>D.A Enhanced  from 29.96% to35.952%,difference 5.992%,w.e.f 02/07/2011 Vide  G.O.Ms.No. dated 00/01/1900of  FIN(PC-I) Dept, to be credited to G.P.F  From 02/07/2011 to30/11/2011.</v>
      </c>
      <c r="B9" s="57"/>
      <c r="C9" s="57"/>
      <c r="D9" s="57"/>
      <c r="E9" s="57"/>
      <c r="F9" s="57"/>
      <c r="G9" s="57"/>
      <c r="H9" s="57"/>
      <c r="I9" s="57"/>
      <c r="J9" s="58"/>
      <c r="K9" s="13"/>
      <c r="L9" s="108" t="s">
        <v>16</v>
      </c>
      <c r="M9" s="109"/>
      <c r="N9" s="109"/>
      <c r="O9" s="110"/>
      <c r="P9" s="111"/>
      <c r="V9" s="34"/>
      <c r="W9" s="34"/>
      <c r="X9" s="34"/>
      <c r="Y9" s="34"/>
      <c r="Z9" s="14"/>
      <c r="AA9" s="14"/>
      <c r="AB9" s="14"/>
      <c r="AC9" s="14"/>
      <c r="AD9" s="14"/>
      <c r="AE9" s="14"/>
    </row>
    <row r="10" spans="1:31" s="18" customFormat="1" ht="37.5" customHeight="1">
      <c r="A10" s="15" t="s">
        <v>0</v>
      </c>
      <c r="B10" s="15" t="s">
        <v>1</v>
      </c>
      <c r="C10" s="15" t="s">
        <v>2</v>
      </c>
      <c r="D10" s="16" t="s">
        <v>3</v>
      </c>
      <c r="E10" s="17" t="str">
        <f>J10</f>
        <v>GPF(5  Months)</v>
      </c>
      <c r="F10" s="15" t="s">
        <v>0</v>
      </c>
      <c r="G10" s="15" t="s">
        <v>1</v>
      </c>
      <c r="H10" s="15" t="s">
        <v>2</v>
      </c>
      <c r="I10" s="16" t="s">
        <v>3</v>
      </c>
      <c r="J10" s="23" t="str">
        <f>CONCATENATE("GPF","(",U18,"  ","Months",")")</f>
        <v>GPF(5  Months)</v>
      </c>
      <c r="K10" s="22"/>
      <c r="L10" s="59" t="s">
        <v>9</v>
      </c>
      <c r="M10" s="60"/>
      <c r="N10" s="61"/>
      <c r="O10" s="98" t="s">
        <v>10</v>
      </c>
      <c r="P10" s="98"/>
      <c r="Q10" s="35"/>
      <c r="R10" s="35"/>
      <c r="S10" s="36"/>
      <c r="T10" s="36"/>
      <c r="U10" s="36"/>
      <c r="V10" s="36"/>
      <c r="W10" s="36"/>
      <c r="X10" s="36"/>
      <c r="Y10" s="36"/>
      <c r="Z10" s="22"/>
      <c r="AA10" s="22"/>
      <c r="AB10" s="22"/>
    </row>
    <row r="11" spans="1:31" ht="0.75" customHeight="1">
      <c r="A11" s="19"/>
      <c r="B11" s="19"/>
      <c r="C11" s="19"/>
      <c r="D11" s="19"/>
      <c r="E11" s="20"/>
      <c r="F11" s="19"/>
      <c r="G11" s="19"/>
      <c r="H11" s="19"/>
      <c r="I11" s="19"/>
      <c r="J11" s="20"/>
      <c r="K11" s="13"/>
      <c r="L11" s="62"/>
      <c r="M11" s="63"/>
      <c r="N11" s="64"/>
      <c r="O11" s="30"/>
      <c r="P11" s="30"/>
      <c r="Q11" s="35"/>
      <c r="R11" s="35"/>
      <c r="S11" s="24"/>
      <c r="T11" s="24"/>
      <c r="U11" s="24"/>
      <c r="V11" s="24"/>
      <c r="W11" s="24"/>
      <c r="X11" s="24"/>
      <c r="Y11" s="24"/>
      <c r="Z11" s="13"/>
      <c r="AA11" s="13"/>
      <c r="AB11" s="13"/>
    </row>
    <row r="12" spans="1:31" ht="24.95" customHeight="1">
      <c r="A12" s="44">
        <v>6700</v>
      </c>
      <c r="B12" s="44">
        <f>ROUND(S27*R27%,0)</f>
        <v>2409</v>
      </c>
      <c r="C12" s="44">
        <f>ROUND(S27*T27%,0)</f>
        <v>2007</v>
      </c>
      <c r="D12" s="44">
        <f>B12-C12</f>
        <v>402</v>
      </c>
      <c r="E12" s="44">
        <f>D12*Q27</f>
        <v>2010</v>
      </c>
      <c r="F12" s="44">
        <v>20680</v>
      </c>
      <c r="G12" s="44">
        <f>ROUND(U27*V27%,0)</f>
        <v>7435</v>
      </c>
      <c r="H12" s="44">
        <f>ROUND(U27*T27%,0)</f>
        <v>6196</v>
      </c>
      <c r="I12" s="44">
        <f>G12-H12</f>
        <v>1239</v>
      </c>
      <c r="J12" s="44">
        <f>I12*Q27</f>
        <v>6195</v>
      </c>
      <c r="K12" s="13"/>
      <c r="L12" s="65" t="s">
        <v>20</v>
      </c>
      <c r="M12" s="66"/>
      <c r="N12" s="67"/>
      <c r="O12" s="97">
        <v>35.951999999999998</v>
      </c>
      <c r="P12" s="97"/>
      <c r="Q12" s="24"/>
      <c r="R12" s="24"/>
      <c r="S12" s="24"/>
      <c r="T12" s="24"/>
      <c r="U12" s="24"/>
      <c r="V12" s="24"/>
      <c r="W12" s="24"/>
      <c r="X12" s="24"/>
      <c r="Y12" s="24"/>
      <c r="Z12" s="13"/>
      <c r="AA12" s="13"/>
      <c r="AB12" s="13"/>
    </row>
    <row r="13" spans="1:31" ht="24.95" customHeight="1">
      <c r="A13" s="44">
        <v>6900</v>
      </c>
      <c r="B13" s="44">
        <f>ROUND(S28*R28%,0)</f>
        <v>2481</v>
      </c>
      <c r="C13" s="44">
        <f t="shared" ref="C13:C51" si="0">ROUND(S28*T28%,0)</f>
        <v>2067</v>
      </c>
      <c r="D13" s="44">
        <f t="shared" ref="D13:D51" si="1">B13-C13</f>
        <v>414</v>
      </c>
      <c r="E13" s="44">
        <f>D13*Q28</f>
        <v>2070</v>
      </c>
      <c r="F13" s="44">
        <v>21250</v>
      </c>
      <c r="G13" s="44">
        <f t="shared" ref="G13:G51" si="2">ROUND(U28*V28%,0)</f>
        <v>7640</v>
      </c>
      <c r="H13" s="44">
        <f t="shared" ref="H13:H51" si="3">ROUND(U28*T28%,0)</f>
        <v>6367</v>
      </c>
      <c r="I13" s="44">
        <f t="shared" ref="I13:I51" si="4">G13-H13</f>
        <v>1273</v>
      </c>
      <c r="J13" s="44">
        <f t="shared" ref="J13:J51" si="5">I13*Q28</f>
        <v>6365</v>
      </c>
      <c r="K13" s="13"/>
      <c r="L13" s="65"/>
      <c r="M13" s="66"/>
      <c r="N13" s="67"/>
      <c r="O13" s="97"/>
      <c r="P13" s="97"/>
      <c r="Q13" s="24"/>
      <c r="R13" s="37">
        <f>O17</f>
        <v>40726</v>
      </c>
      <c r="S13" s="24"/>
      <c r="T13" s="24"/>
      <c r="U13" s="24"/>
      <c r="V13" s="24"/>
      <c r="W13" s="24"/>
      <c r="X13" s="24"/>
      <c r="Y13" s="24"/>
      <c r="Z13" s="13"/>
      <c r="AA13" s="13"/>
      <c r="AB13" s="13"/>
    </row>
    <row r="14" spans="1:31" ht="24.95" customHeight="1">
      <c r="A14" s="44">
        <v>7100</v>
      </c>
      <c r="B14" s="44">
        <f t="shared" ref="B14:B51" si="6">ROUND(S29*R29%,0)</f>
        <v>2553</v>
      </c>
      <c r="C14" s="44">
        <f t="shared" si="0"/>
        <v>2127</v>
      </c>
      <c r="D14" s="44">
        <f t="shared" si="1"/>
        <v>426</v>
      </c>
      <c r="E14" s="44">
        <f t="shared" ref="E14:E51" si="7">D14*Q29</f>
        <v>2130</v>
      </c>
      <c r="F14" s="44">
        <v>21820</v>
      </c>
      <c r="G14" s="44">
        <f t="shared" si="2"/>
        <v>7845</v>
      </c>
      <c r="H14" s="44">
        <f t="shared" si="3"/>
        <v>6537</v>
      </c>
      <c r="I14" s="44">
        <f t="shared" si="4"/>
        <v>1308</v>
      </c>
      <c r="J14" s="44">
        <f t="shared" si="5"/>
        <v>6540</v>
      </c>
      <c r="K14" s="13"/>
      <c r="L14" s="65" t="s">
        <v>5</v>
      </c>
      <c r="M14" s="66"/>
      <c r="N14" s="67"/>
      <c r="O14" s="99">
        <v>29.96</v>
      </c>
      <c r="P14" s="100"/>
      <c r="Q14" s="24"/>
      <c r="R14" s="24"/>
      <c r="S14" s="24"/>
      <c r="T14" s="24"/>
      <c r="U14" s="24"/>
      <c r="V14" s="24"/>
      <c r="W14" s="24"/>
      <c r="X14" s="24"/>
      <c r="Y14" s="24"/>
      <c r="Z14" s="13"/>
      <c r="AA14" s="13"/>
      <c r="AB14" s="13"/>
    </row>
    <row r="15" spans="1:31" ht="24.95" customHeight="1">
      <c r="A15" s="44">
        <v>7300</v>
      </c>
      <c r="B15" s="44">
        <f t="shared" si="6"/>
        <v>2624</v>
      </c>
      <c r="C15" s="44">
        <f t="shared" si="0"/>
        <v>2187</v>
      </c>
      <c r="D15" s="44">
        <f t="shared" si="1"/>
        <v>437</v>
      </c>
      <c r="E15" s="44">
        <f t="shared" si="7"/>
        <v>2185</v>
      </c>
      <c r="F15" s="44">
        <v>22430</v>
      </c>
      <c r="G15" s="44">
        <f t="shared" si="2"/>
        <v>8064</v>
      </c>
      <c r="H15" s="44">
        <f t="shared" si="3"/>
        <v>6720</v>
      </c>
      <c r="I15" s="44">
        <f t="shared" si="4"/>
        <v>1344</v>
      </c>
      <c r="J15" s="44">
        <f t="shared" si="5"/>
        <v>6720</v>
      </c>
      <c r="K15" s="13"/>
      <c r="L15" s="65"/>
      <c r="M15" s="66"/>
      <c r="N15" s="67"/>
      <c r="O15" s="101"/>
      <c r="P15" s="102"/>
      <c r="Q15" s="24"/>
      <c r="R15" s="24"/>
      <c r="S15" s="24"/>
      <c r="T15" s="24"/>
      <c r="U15" s="38" t="s">
        <v>4</v>
      </c>
      <c r="V15" s="24" t="str">
        <f>O10</f>
        <v>ONGOLE</v>
      </c>
      <c r="W15" s="24"/>
      <c r="X15" s="24"/>
      <c r="Y15" s="24"/>
      <c r="Z15" s="13"/>
      <c r="AA15" s="13"/>
      <c r="AB15" s="13"/>
    </row>
    <row r="16" spans="1:31" ht="24.95" customHeight="1">
      <c r="A16" s="44">
        <v>7520</v>
      </c>
      <c r="B16" s="44">
        <f t="shared" si="6"/>
        <v>2704</v>
      </c>
      <c r="C16" s="44">
        <f t="shared" si="0"/>
        <v>2253</v>
      </c>
      <c r="D16" s="44">
        <f t="shared" si="1"/>
        <v>451</v>
      </c>
      <c r="E16" s="44">
        <f t="shared" si="7"/>
        <v>2255</v>
      </c>
      <c r="F16" s="44">
        <v>23040</v>
      </c>
      <c r="G16" s="44">
        <f t="shared" si="2"/>
        <v>8283</v>
      </c>
      <c r="H16" s="44">
        <f t="shared" si="3"/>
        <v>6903</v>
      </c>
      <c r="I16" s="44">
        <f t="shared" si="4"/>
        <v>1380</v>
      </c>
      <c r="J16" s="44">
        <f t="shared" si="5"/>
        <v>6900</v>
      </c>
      <c r="K16" s="13"/>
      <c r="L16" s="26"/>
      <c r="M16" s="27"/>
      <c r="N16" s="28"/>
      <c r="O16" s="103"/>
      <c r="P16" s="104"/>
      <c r="Q16" s="24"/>
      <c r="R16" s="24"/>
      <c r="S16" s="24"/>
      <c r="T16" s="24"/>
      <c r="U16" s="24"/>
      <c r="V16" s="24"/>
      <c r="W16" s="24"/>
      <c r="X16" s="24"/>
      <c r="Y16" s="24"/>
      <c r="Z16" s="13"/>
      <c r="AA16" s="13"/>
      <c r="AB16" s="13"/>
    </row>
    <row r="17" spans="1:28" ht="24.95" customHeight="1">
      <c r="A17" s="44">
        <v>7740</v>
      </c>
      <c r="B17" s="44">
        <f t="shared" si="6"/>
        <v>2783</v>
      </c>
      <c r="C17" s="44">
        <f t="shared" si="0"/>
        <v>2319</v>
      </c>
      <c r="D17" s="44">
        <f t="shared" si="1"/>
        <v>464</v>
      </c>
      <c r="E17" s="44">
        <f t="shared" si="7"/>
        <v>2320</v>
      </c>
      <c r="F17" s="44">
        <v>23650</v>
      </c>
      <c r="G17" s="44">
        <f t="shared" si="2"/>
        <v>8503</v>
      </c>
      <c r="H17" s="44">
        <f t="shared" si="3"/>
        <v>7086</v>
      </c>
      <c r="I17" s="44">
        <f t="shared" si="4"/>
        <v>1417</v>
      </c>
      <c r="J17" s="44">
        <f t="shared" si="5"/>
        <v>7085</v>
      </c>
      <c r="K17" s="13"/>
      <c r="L17" s="86" t="s">
        <v>19</v>
      </c>
      <c r="M17" s="87"/>
      <c r="N17" s="92" t="s">
        <v>18</v>
      </c>
      <c r="O17" s="72">
        <v>40726</v>
      </c>
      <c r="P17" s="73"/>
      <c r="Q17" s="24"/>
      <c r="R17" s="24"/>
      <c r="S17" s="39"/>
      <c r="T17" s="24"/>
      <c r="U17" s="24"/>
      <c r="V17" s="24"/>
      <c r="W17" s="24"/>
      <c r="X17" s="24"/>
      <c r="Y17" s="24"/>
      <c r="Z17" s="13"/>
      <c r="AA17" s="13"/>
      <c r="AB17" s="13"/>
    </row>
    <row r="18" spans="1:28" ht="24.95" customHeight="1">
      <c r="A18" s="44">
        <v>7960</v>
      </c>
      <c r="B18" s="44">
        <f t="shared" si="6"/>
        <v>2862</v>
      </c>
      <c r="C18" s="44">
        <f t="shared" si="0"/>
        <v>2385</v>
      </c>
      <c r="D18" s="44">
        <f t="shared" si="1"/>
        <v>477</v>
      </c>
      <c r="E18" s="44">
        <f t="shared" si="7"/>
        <v>2385</v>
      </c>
      <c r="F18" s="44">
        <v>24300</v>
      </c>
      <c r="G18" s="44">
        <f t="shared" si="2"/>
        <v>8736</v>
      </c>
      <c r="H18" s="44">
        <f t="shared" si="3"/>
        <v>7280</v>
      </c>
      <c r="I18" s="44">
        <f t="shared" si="4"/>
        <v>1456</v>
      </c>
      <c r="J18" s="44">
        <f t="shared" si="5"/>
        <v>7280</v>
      </c>
      <c r="K18" s="13"/>
      <c r="L18" s="88"/>
      <c r="M18" s="89"/>
      <c r="N18" s="93"/>
      <c r="O18" s="74"/>
      <c r="P18" s="75"/>
      <c r="Q18" s="24"/>
      <c r="R18" s="24"/>
      <c r="S18" s="24"/>
      <c r="T18" s="24"/>
      <c r="U18" s="40">
        <f>1+U19</f>
        <v>5</v>
      </c>
      <c r="V18" s="24"/>
      <c r="W18" s="24"/>
      <c r="X18" s="24">
        <f>O14+5.992</f>
        <v>35.951999999999998</v>
      </c>
      <c r="Y18" s="24"/>
      <c r="Z18" s="13"/>
      <c r="AA18" s="13"/>
      <c r="AB18" s="13"/>
    </row>
    <row r="19" spans="1:28" ht="24.95" customHeight="1">
      <c r="A19" s="44">
        <v>8200</v>
      </c>
      <c r="B19" s="44">
        <f t="shared" si="6"/>
        <v>2948</v>
      </c>
      <c r="C19" s="44">
        <f t="shared" si="0"/>
        <v>2457</v>
      </c>
      <c r="D19" s="44">
        <f t="shared" si="1"/>
        <v>491</v>
      </c>
      <c r="E19" s="44">
        <f t="shared" si="7"/>
        <v>2455</v>
      </c>
      <c r="F19" s="44">
        <v>24950</v>
      </c>
      <c r="G19" s="44">
        <f t="shared" si="2"/>
        <v>8970</v>
      </c>
      <c r="H19" s="44">
        <f t="shared" si="3"/>
        <v>7475</v>
      </c>
      <c r="I19" s="44">
        <f t="shared" si="4"/>
        <v>1495</v>
      </c>
      <c r="J19" s="44">
        <f t="shared" si="5"/>
        <v>7475</v>
      </c>
      <c r="K19" s="13"/>
      <c r="L19" s="88"/>
      <c r="M19" s="89"/>
      <c r="N19" s="84" t="s">
        <v>6</v>
      </c>
      <c r="O19" s="80">
        <v>40877</v>
      </c>
      <c r="P19" s="81"/>
      <c r="Q19" s="24"/>
      <c r="R19" s="24"/>
      <c r="S19" s="24">
        <f>MONTH(O17)</f>
        <v>7</v>
      </c>
      <c r="T19" s="24" t="s">
        <v>12</v>
      </c>
      <c r="U19" s="40">
        <f>S20-S19</f>
        <v>4</v>
      </c>
      <c r="V19" s="24"/>
      <c r="W19" s="24"/>
      <c r="X19" s="24"/>
      <c r="Y19" s="24"/>
      <c r="Z19" s="13"/>
      <c r="AA19" s="13"/>
      <c r="AB19" s="13"/>
    </row>
    <row r="20" spans="1:28" ht="24.95" customHeight="1">
      <c r="A20" s="44">
        <v>8440</v>
      </c>
      <c r="B20" s="44">
        <f t="shared" si="6"/>
        <v>3034</v>
      </c>
      <c r="C20" s="44">
        <f t="shared" si="0"/>
        <v>2529</v>
      </c>
      <c r="D20" s="44">
        <f t="shared" si="1"/>
        <v>505</v>
      </c>
      <c r="E20" s="44">
        <f t="shared" si="7"/>
        <v>2525</v>
      </c>
      <c r="F20" s="44">
        <v>25600</v>
      </c>
      <c r="G20" s="44">
        <f t="shared" si="2"/>
        <v>9204</v>
      </c>
      <c r="H20" s="44">
        <f t="shared" si="3"/>
        <v>7670</v>
      </c>
      <c r="I20" s="44">
        <f t="shared" si="4"/>
        <v>1534</v>
      </c>
      <c r="J20" s="44">
        <f t="shared" si="5"/>
        <v>7670</v>
      </c>
      <c r="K20" s="13"/>
      <c r="L20" s="90"/>
      <c r="M20" s="91"/>
      <c r="N20" s="85"/>
      <c r="O20" s="82"/>
      <c r="P20" s="83"/>
      <c r="Q20" s="24"/>
      <c r="R20" s="24"/>
      <c r="S20" s="40">
        <f>MONTH(O19)</f>
        <v>11</v>
      </c>
      <c r="T20" s="24"/>
      <c r="U20" s="24"/>
      <c r="V20" s="24"/>
      <c r="W20" s="24"/>
      <c r="X20" s="24"/>
      <c r="Y20" s="24"/>
      <c r="Z20" s="13"/>
      <c r="AA20" s="13"/>
      <c r="AB20" s="13"/>
    </row>
    <row r="21" spans="1:28" ht="24.95" customHeight="1">
      <c r="A21" s="44">
        <v>8680</v>
      </c>
      <c r="B21" s="44">
        <f t="shared" si="6"/>
        <v>3121</v>
      </c>
      <c r="C21" s="44">
        <f t="shared" si="0"/>
        <v>2601</v>
      </c>
      <c r="D21" s="44">
        <f t="shared" si="1"/>
        <v>520</v>
      </c>
      <c r="E21" s="44">
        <f t="shared" si="7"/>
        <v>2600</v>
      </c>
      <c r="F21" s="44">
        <v>26300</v>
      </c>
      <c r="G21" s="44">
        <f t="shared" si="2"/>
        <v>9455</v>
      </c>
      <c r="H21" s="44">
        <f t="shared" si="3"/>
        <v>7879</v>
      </c>
      <c r="I21" s="44">
        <f t="shared" si="4"/>
        <v>1576</v>
      </c>
      <c r="J21" s="44">
        <f t="shared" si="5"/>
        <v>7880</v>
      </c>
      <c r="K21" s="13"/>
      <c r="L21" s="26"/>
      <c r="M21" s="68" t="s">
        <v>7</v>
      </c>
      <c r="N21" s="69"/>
      <c r="O21" s="70"/>
      <c r="P21" s="71"/>
      <c r="Q21" s="24"/>
      <c r="R21" s="24"/>
      <c r="S21" s="24"/>
      <c r="T21" s="24"/>
      <c r="U21" s="41"/>
      <c r="V21" s="24"/>
      <c r="W21" s="24"/>
      <c r="X21" s="24"/>
      <c r="Y21" s="24"/>
      <c r="Z21" s="13"/>
      <c r="AA21" s="13"/>
      <c r="AB21" s="13"/>
    </row>
    <row r="22" spans="1:28" ht="24.95" customHeight="1">
      <c r="A22" s="44">
        <v>8940</v>
      </c>
      <c r="B22" s="44">
        <f t="shared" si="6"/>
        <v>3214</v>
      </c>
      <c r="C22" s="44">
        <f t="shared" si="0"/>
        <v>2678</v>
      </c>
      <c r="D22" s="44">
        <f t="shared" si="1"/>
        <v>536</v>
      </c>
      <c r="E22" s="44">
        <f t="shared" si="7"/>
        <v>2680</v>
      </c>
      <c r="F22" s="44">
        <v>27000</v>
      </c>
      <c r="G22" s="44">
        <f t="shared" si="2"/>
        <v>9707</v>
      </c>
      <c r="H22" s="44">
        <f t="shared" si="3"/>
        <v>8089</v>
      </c>
      <c r="I22" s="44">
        <f t="shared" si="4"/>
        <v>1618</v>
      </c>
      <c r="J22" s="44">
        <f t="shared" si="5"/>
        <v>8090</v>
      </c>
      <c r="K22" s="13"/>
      <c r="L22" s="29"/>
      <c r="M22" s="76" t="s">
        <v>8</v>
      </c>
      <c r="N22" s="77"/>
      <c r="O22" s="78"/>
      <c r="P22" s="79"/>
      <c r="Q22" s="24"/>
      <c r="R22" s="24"/>
      <c r="S22" s="42"/>
      <c r="T22" s="24"/>
      <c r="U22" s="24"/>
      <c r="V22" s="24"/>
      <c r="W22" s="24"/>
      <c r="X22" s="24"/>
      <c r="Y22" s="24"/>
      <c r="Z22" s="13"/>
      <c r="AA22" s="13"/>
      <c r="AB22" s="13"/>
    </row>
    <row r="23" spans="1:28" ht="24.95" customHeight="1">
      <c r="A23" s="44">
        <v>9200</v>
      </c>
      <c r="B23" s="44">
        <f t="shared" si="6"/>
        <v>3308</v>
      </c>
      <c r="C23" s="44">
        <f t="shared" si="0"/>
        <v>2756</v>
      </c>
      <c r="D23" s="44">
        <f t="shared" si="1"/>
        <v>552</v>
      </c>
      <c r="E23" s="44">
        <f t="shared" si="7"/>
        <v>2760</v>
      </c>
      <c r="F23" s="44">
        <v>27700</v>
      </c>
      <c r="G23" s="44">
        <f t="shared" si="2"/>
        <v>9959</v>
      </c>
      <c r="H23" s="44">
        <f t="shared" si="3"/>
        <v>8299</v>
      </c>
      <c r="I23" s="44">
        <f t="shared" si="4"/>
        <v>1660</v>
      </c>
      <c r="J23" s="44">
        <f t="shared" si="5"/>
        <v>8300</v>
      </c>
      <c r="K23" s="13"/>
      <c r="L23" s="51" t="s">
        <v>14</v>
      </c>
      <c r="M23" s="52"/>
      <c r="N23" s="52"/>
      <c r="O23" s="52"/>
      <c r="P23" s="53"/>
      <c r="Q23" s="24"/>
      <c r="R23" s="24"/>
      <c r="S23" s="24"/>
      <c r="T23" s="24"/>
      <c r="U23" s="24"/>
      <c r="V23" s="24"/>
      <c r="W23" s="24"/>
      <c r="X23" s="24"/>
      <c r="Y23" s="24"/>
      <c r="Z23" s="13"/>
      <c r="AA23" s="13"/>
      <c r="AB23" s="13"/>
    </row>
    <row r="24" spans="1:28" ht="24.95" customHeight="1">
      <c r="A24" s="44">
        <v>9460</v>
      </c>
      <c r="B24" s="44">
        <f t="shared" si="6"/>
        <v>3401</v>
      </c>
      <c r="C24" s="44">
        <f t="shared" si="0"/>
        <v>2834</v>
      </c>
      <c r="D24" s="44">
        <f t="shared" si="1"/>
        <v>567</v>
      </c>
      <c r="E24" s="44">
        <f t="shared" si="7"/>
        <v>2835</v>
      </c>
      <c r="F24" s="44">
        <v>28450</v>
      </c>
      <c r="G24" s="44">
        <f t="shared" si="2"/>
        <v>10228</v>
      </c>
      <c r="H24" s="44">
        <f t="shared" si="3"/>
        <v>8524</v>
      </c>
      <c r="I24" s="44">
        <f t="shared" si="4"/>
        <v>1704</v>
      </c>
      <c r="J24" s="44">
        <f t="shared" si="5"/>
        <v>8520</v>
      </c>
      <c r="K24" s="13"/>
      <c r="L24" s="47" t="s">
        <v>24</v>
      </c>
      <c r="M24" s="47"/>
      <c r="N24" s="47"/>
      <c r="O24" s="49" t="s">
        <v>26</v>
      </c>
      <c r="P24" s="50"/>
      <c r="Q24" s="24"/>
      <c r="R24" s="24"/>
      <c r="S24" s="24" t="s">
        <v>11</v>
      </c>
      <c r="T24" s="24">
        <f>O12-O14</f>
        <v>5.9919999999999973</v>
      </c>
      <c r="U24" s="24"/>
      <c r="V24" s="24"/>
      <c r="W24" s="24"/>
      <c r="X24" s="24"/>
      <c r="Y24" s="24"/>
      <c r="Z24" s="13"/>
      <c r="AA24" s="13"/>
      <c r="AB24" s="13"/>
    </row>
    <row r="25" spans="1:28" ht="24.95" customHeight="1">
      <c r="A25" s="44">
        <v>9740</v>
      </c>
      <c r="B25" s="44">
        <f t="shared" si="6"/>
        <v>3502</v>
      </c>
      <c r="C25" s="44">
        <f t="shared" si="0"/>
        <v>2918</v>
      </c>
      <c r="D25" s="44">
        <f t="shared" si="1"/>
        <v>584</v>
      </c>
      <c r="E25" s="44">
        <f t="shared" si="7"/>
        <v>2920</v>
      </c>
      <c r="F25" s="44">
        <v>29200</v>
      </c>
      <c r="G25" s="44">
        <f t="shared" si="2"/>
        <v>10498</v>
      </c>
      <c r="H25" s="44">
        <f t="shared" si="3"/>
        <v>8748</v>
      </c>
      <c r="I25" s="44">
        <f t="shared" si="4"/>
        <v>1750</v>
      </c>
      <c r="J25" s="44">
        <f t="shared" si="5"/>
        <v>8750</v>
      </c>
      <c r="K25" s="13"/>
      <c r="L25" s="48" t="s">
        <v>23</v>
      </c>
      <c r="M25" s="48"/>
      <c r="N25" s="48"/>
      <c r="O25" s="49" t="s">
        <v>26</v>
      </c>
      <c r="P25" s="50"/>
      <c r="Q25" s="24"/>
      <c r="R25" s="24"/>
      <c r="S25" s="24"/>
      <c r="T25" s="24"/>
      <c r="U25" s="24"/>
      <c r="V25" s="24"/>
      <c r="W25" s="24"/>
      <c r="X25" s="24"/>
      <c r="Y25" s="24"/>
      <c r="Z25" s="13"/>
      <c r="AA25" s="13"/>
      <c r="AB25" s="13"/>
    </row>
    <row r="26" spans="1:28" ht="24.95" customHeight="1">
      <c r="A26" s="44">
        <v>10020</v>
      </c>
      <c r="B26" s="44">
        <f t="shared" si="6"/>
        <v>3602</v>
      </c>
      <c r="C26" s="44">
        <f t="shared" si="0"/>
        <v>3002</v>
      </c>
      <c r="D26" s="44">
        <f t="shared" si="1"/>
        <v>600</v>
      </c>
      <c r="E26" s="44">
        <f t="shared" si="7"/>
        <v>3000</v>
      </c>
      <c r="F26" s="44">
        <v>29950</v>
      </c>
      <c r="G26" s="44">
        <f t="shared" si="2"/>
        <v>10768</v>
      </c>
      <c r="H26" s="44">
        <f t="shared" si="3"/>
        <v>8973</v>
      </c>
      <c r="I26" s="44">
        <f t="shared" si="4"/>
        <v>1795</v>
      </c>
      <c r="J26" s="44">
        <f t="shared" si="5"/>
        <v>8975</v>
      </c>
      <c r="K26" s="13"/>
      <c r="L26" s="13" t="s">
        <v>27</v>
      </c>
      <c r="M26" s="13"/>
      <c r="N26" s="13"/>
      <c r="O26" s="13"/>
      <c r="P26" s="13"/>
      <c r="Q26" s="24"/>
      <c r="R26" s="42" t="s">
        <v>25</v>
      </c>
      <c r="S26" s="24"/>
      <c r="T26" s="24"/>
      <c r="U26" s="24"/>
      <c r="V26" s="42" t="s">
        <v>25</v>
      </c>
      <c r="W26" s="24"/>
      <c r="X26" s="24"/>
      <c r="Y26" s="24"/>
      <c r="Z26" s="13"/>
      <c r="AA26" s="13"/>
      <c r="AB26" s="13"/>
    </row>
    <row r="27" spans="1:28" ht="24.95" customHeight="1">
      <c r="A27" s="44">
        <v>10300</v>
      </c>
      <c r="B27" s="44">
        <f t="shared" si="6"/>
        <v>3703</v>
      </c>
      <c r="C27" s="44">
        <f t="shared" si="0"/>
        <v>3086</v>
      </c>
      <c r="D27" s="44">
        <f t="shared" si="1"/>
        <v>617</v>
      </c>
      <c r="E27" s="44">
        <f t="shared" si="7"/>
        <v>3085</v>
      </c>
      <c r="F27" s="44">
        <v>30750</v>
      </c>
      <c r="G27" s="44">
        <f t="shared" si="2"/>
        <v>11055</v>
      </c>
      <c r="H27" s="44">
        <f t="shared" si="3"/>
        <v>9213</v>
      </c>
      <c r="I27" s="44">
        <f t="shared" si="4"/>
        <v>1842</v>
      </c>
      <c r="J27" s="44">
        <f t="shared" si="5"/>
        <v>9210</v>
      </c>
      <c r="K27" s="13"/>
      <c r="L27" s="13"/>
      <c r="M27" s="13"/>
      <c r="N27" s="13"/>
      <c r="O27" s="13"/>
      <c r="P27" s="13"/>
      <c r="Q27" s="24">
        <f>U18</f>
        <v>5</v>
      </c>
      <c r="R27" s="24">
        <f>O12</f>
        <v>35.951999999999998</v>
      </c>
      <c r="S27" s="24">
        <v>6700</v>
      </c>
      <c r="T27" s="24">
        <f>O14</f>
        <v>29.96</v>
      </c>
      <c r="U27" s="43">
        <v>20680</v>
      </c>
      <c r="V27" s="24">
        <f>O12</f>
        <v>35.951999999999998</v>
      </c>
      <c r="W27" s="24"/>
      <c r="X27" s="24"/>
      <c r="Y27" s="24">
        <f>O12</f>
        <v>35.951999999999998</v>
      </c>
      <c r="Z27" s="13"/>
      <c r="AA27" s="13"/>
      <c r="AB27" s="13"/>
    </row>
    <row r="28" spans="1:28" ht="24.95" customHeight="1">
      <c r="A28" s="44">
        <v>10600</v>
      </c>
      <c r="B28" s="44">
        <f t="shared" si="6"/>
        <v>3811</v>
      </c>
      <c r="C28" s="44">
        <f t="shared" si="0"/>
        <v>3176</v>
      </c>
      <c r="D28" s="44">
        <f t="shared" si="1"/>
        <v>635</v>
      </c>
      <c r="E28" s="44">
        <f t="shared" si="7"/>
        <v>3175</v>
      </c>
      <c r="F28" s="44">
        <v>31550</v>
      </c>
      <c r="G28" s="44">
        <f t="shared" si="2"/>
        <v>11343</v>
      </c>
      <c r="H28" s="44">
        <f t="shared" si="3"/>
        <v>9452</v>
      </c>
      <c r="I28" s="44">
        <f t="shared" si="4"/>
        <v>1891</v>
      </c>
      <c r="J28" s="44">
        <f t="shared" si="5"/>
        <v>9455</v>
      </c>
      <c r="K28" s="13"/>
      <c r="L28" s="13"/>
      <c r="M28" s="13"/>
      <c r="N28" s="13"/>
      <c r="O28" s="13"/>
      <c r="P28" s="13"/>
      <c r="Q28" s="24">
        <f>Q27</f>
        <v>5</v>
      </c>
      <c r="R28" s="24">
        <f>R27</f>
        <v>35.951999999999998</v>
      </c>
      <c r="S28" s="43">
        <v>6900</v>
      </c>
      <c r="T28" s="24">
        <f t="shared" ref="T28:T66" si="8">T27</f>
        <v>29.96</v>
      </c>
      <c r="U28" s="43">
        <v>21250</v>
      </c>
      <c r="V28" s="24">
        <f>V27</f>
        <v>35.951999999999998</v>
      </c>
      <c r="W28" s="24"/>
      <c r="X28" s="24"/>
      <c r="Y28" s="24">
        <f>Y27</f>
        <v>35.951999999999998</v>
      </c>
      <c r="Z28" s="13"/>
      <c r="AA28" s="13"/>
      <c r="AB28" s="13"/>
    </row>
    <row r="29" spans="1:28" ht="24.95" customHeight="1">
      <c r="A29" s="44">
        <v>10900</v>
      </c>
      <c r="B29" s="44">
        <f t="shared" si="6"/>
        <v>3919</v>
      </c>
      <c r="C29" s="44">
        <f t="shared" si="0"/>
        <v>3266</v>
      </c>
      <c r="D29" s="44">
        <f t="shared" si="1"/>
        <v>653</v>
      </c>
      <c r="E29" s="44">
        <f t="shared" si="7"/>
        <v>3265</v>
      </c>
      <c r="F29" s="44">
        <v>32350</v>
      </c>
      <c r="G29" s="44">
        <f t="shared" si="2"/>
        <v>11630</v>
      </c>
      <c r="H29" s="44">
        <f t="shared" si="3"/>
        <v>9692</v>
      </c>
      <c r="I29" s="44">
        <f t="shared" si="4"/>
        <v>1938</v>
      </c>
      <c r="J29" s="44">
        <f t="shared" si="5"/>
        <v>9690</v>
      </c>
      <c r="K29" s="13"/>
      <c r="L29" s="13"/>
      <c r="M29" s="13"/>
      <c r="N29" s="13"/>
      <c r="O29" s="13"/>
      <c r="P29" s="13"/>
      <c r="Q29" s="24">
        <f t="shared" ref="Q29:R66" si="9">Q28</f>
        <v>5</v>
      </c>
      <c r="R29" s="24">
        <f t="shared" si="9"/>
        <v>35.951999999999998</v>
      </c>
      <c r="S29" s="43">
        <v>7100</v>
      </c>
      <c r="T29" s="24">
        <f t="shared" si="8"/>
        <v>29.96</v>
      </c>
      <c r="U29" s="43">
        <v>21820</v>
      </c>
      <c r="V29" s="24">
        <f t="shared" ref="V29:V66" si="10">V28</f>
        <v>35.951999999999998</v>
      </c>
      <c r="W29" s="24"/>
      <c r="X29" s="24"/>
      <c r="Y29" s="24">
        <f t="shared" ref="Y29:Y37" si="11">Y28</f>
        <v>35.951999999999998</v>
      </c>
      <c r="Z29" s="13"/>
      <c r="AA29" s="13"/>
      <c r="AB29" s="13"/>
    </row>
    <row r="30" spans="1:28" ht="24.95" customHeight="1">
      <c r="A30" s="44">
        <v>11200</v>
      </c>
      <c r="B30" s="44">
        <f t="shared" si="6"/>
        <v>4027</v>
      </c>
      <c r="C30" s="44">
        <f t="shared" si="0"/>
        <v>3356</v>
      </c>
      <c r="D30" s="44">
        <f t="shared" si="1"/>
        <v>671</v>
      </c>
      <c r="E30" s="44">
        <f t="shared" si="7"/>
        <v>3355</v>
      </c>
      <c r="F30" s="44">
        <v>33200</v>
      </c>
      <c r="G30" s="44">
        <f t="shared" si="2"/>
        <v>11936</v>
      </c>
      <c r="H30" s="44">
        <f t="shared" si="3"/>
        <v>9947</v>
      </c>
      <c r="I30" s="44">
        <f t="shared" si="4"/>
        <v>1989</v>
      </c>
      <c r="J30" s="44">
        <f t="shared" si="5"/>
        <v>9945</v>
      </c>
      <c r="K30" s="13"/>
      <c r="L30" s="13"/>
      <c r="M30" s="13"/>
      <c r="N30" s="13"/>
      <c r="O30" s="31"/>
      <c r="P30" s="13"/>
      <c r="Q30" s="24">
        <f t="shared" si="9"/>
        <v>5</v>
      </c>
      <c r="R30" s="24">
        <f t="shared" si="9"/>
        <v>35.951999999999998</v>
      </c>
      <c r="S30" s="43">
        <v>7300</v>
      </c>
      <c r="T30" s="24">
        <f t="shared" si="8"/>
        <v>29.96</v>
      </c>
      <c r="U30" s="43">
        <v>22430</v>
      </c>
      <c r="V30" s="24">
        <f t="shared" si="10"/>
        <v>35.951999999999998</v>
      </c>
      <c r="W30" s="24"/>
      <c r="X30" s="24"/>
      <c r="Y30" s="24">
        <f t="shared" si="11"/>
        <v>35.951999999999998</v>
      </c>
      <c r="Z30" s="13"/>
      <c r="AA30" s="13"/>
      <c r="AB30" s="13"/>
    </row>
    <row r="31" spans="1:28" ht="24.95" customHeight="1">
      <c r="A31" s="44">
        <v>11530</v>
      </c>
      <c r="B31" s="44">
        <f t="shared" si="6"/>
        <v>4145</v>
      </c>
      <c r="C31" s="44">
        <f t="shared" si="0"/>
        <v>3454</v>
      </c>
      <c r="D31" s="44">
        <f t="shared" si="1"/>
        <v>691</v>
      </c>
      <c r="E31" s="44">
        <f t="shared" si="7"/>
        <v>3455</v>
      </c>
      <c r="F31" s="44">
        <v>34050</v>
      </c>
      <c r="G31" s="44">
        <f t="shared" si="2"/>
        <v>12242</v>
      </c>
      <c r="H31" s="44">
        <f t="shared" si="3"/>
        <v>10201</v>
      </c>
      <c r="I31" s="44">
        <f t="shared" si="4"/>
        <v>2041</v>
      </c>
      <c r="J31" s="44">
        <f t="shared" si="5"/>
        <v>10205</v>
      </c>
      <c r="K31" s="13"/>
      <c r="L31" s="13"/>
      <c r="M31" s="13"/>
      <c r="N31" s="13"/>
      <c r="O31" s="13"/>
      <c r="P31" s="13"/>
      <c r="Q31" s="24">
        <f t="shared" si="9"/>
        <v>5</v>
      </c>
      <c r="R31" s="24">
        <f t="shared" si="9"/>
        <v>35.951999999999998</v>
      </c>
      <c r="S31" s="43">
        <v>7520</v>
      </c>
      <c r="T31" s="24">
        <f t="shared" si="8"/>
        <v>29.96</v>
      </c>
      <c r="U31" s="43">
        <v>23040</v>
      </c>
      <c r="V31" s="24">
        <f t="shared" si="10"/>
        <v>35.951999999999998</v>
      </c>
      <c r="W31" s="24"/>
      <c r="X31" s="24"/>
      <c r="Y31" s="24">
        <f t="shared" si="11"/>
        <v>35.951999999999998</v>
      </c>
      <c r="Z31" s="13"/>
      <c r="AA31" s="13"/>
      <c r="AB31" s="13"/>
    </row>
    <row r="32" spans="1:28" ht="24.95" customHeight="1">
      <c r="A32" s="44">
        <v>11860</v>
      </c>
      <c r="B32" s="44">
        <f t="shared" si="6"/>
        <v>4264</v>
      </c>
      <c r="C32" s="44">
        <f t="shared" si="0"/>
        <v>3553</v>
      </c>
      <c r="D32" s="44">
        <f t="shared" si="1"/>
        <v>711</v>
      </c>
      <c r="E32" s="44">
        <f t="shared" si="7"/>
        <v>3555</v>
      </c>
      <c r="F32" s="44">
        <v>34900</v>
      </c>
      <c r="G32" s="44">
        <f t="shared" si="2"/>
        <v>12547</v>
      </c>
      <c r="H32" s="44">
        <f t="shared" si="3"/>
        <v>10456</v>
      </c>
      <c r="I32" s="44">
        <f t="shared" si="4"/>
        <v>2091</v>
      </c>
      <c r="J32" s="44">
        <f t="shared" si="5"/>
        <v>10455</v>
      </c>
      <c r="K32" s="13"/>
      <c r="L32" s="13"/>
      <c r="M32" s="13"/>
      <c r="N32" s="13"/>
      <c r="O32" s="13"/>
      <c r="P32" s="13"/>
      <c r="Q32" s="24">
        <f t="shared" si="9"/>
        <v>5</v>
      </c>
      <c r="R32" s="24">
        <f t="shared" si="9"/>
        <v>35.951999999999998</v>
      </c>
      <c r="S32" s="43">
        <v>7740</v>
      </c>
      <c r="T32" s="24">
        <f t="shared" si="8"/>
        <v>29.96</v>
      </c>
      <c r="U32" s="43">
        <v>23650</v>
      </c>
      <c r="V32" s="24">
        <f t="shared" si="10"/>
        <v>35.951999999999998</v>
      </c>
      <c r="W32" s="24"/>
      <c r="X32" s="24"/>
      <c r="Y32" s="24">
        <f t="shared" si="11"/>
        <v>35.951999999999998</v>
      </c>
      <c r="Z32" s="13"/>
      <c r="AA32" s="13"/>
      <c r="AB32" s="13"/>
    </row>
    <row r="33" spans="1:28" ht="24.95" customHeight="1">
      <c r="A33" s="44">
        <v>12190</v>
      </c>
      <c r="B33" s="44">
        <f t="shared" si="6"/>
        <v>4383</v>
      </c>
      <c r="C33" s="44">
        <f t="shared" si="0"/>
        <v>3652</v>
      </c>
      <c r="D33" s="44">
        <f t="shared" si="1"/>
        <v>731</v>
      </c>
      <c r="E33" s="44">
        <f t="shared" si="7"/>
        <v>3655</v>
      </c>
      <c r="F33" s="44">
        <v>35800</v>
      </c>
      <c r="G33" s="44">
        <f t="shared" si="2"/>
        <v>12871</v>
      </c>
      <c r="H33" s="44">
        <f t="shared" si="3"/>
        <v>10726</v>
      </c>
      <c r="I33" s="44">
        <f t="shared" si="4"/>
        <v>2145</v>
      </c>
      <c r="J33" s="44">
        <f t="shared" si="5"/>
        <v>10725</v>
      </c>
      <c r="K33" s="13"/>
      <c r="L33" s="13"/>
      <c r="M33" s="13"/>
      <c r="N33" s="13"/>
      <c r="O33" s="13"/>
      <c r="P33" s="13"/>
      <c r="Q33" s="24">
        <f t="shared" si="9"/>
        <v>5</v>
      </c>
      <c r="R33" s="24">
        <f t="shared" si="9"/>
        <v>35.951999999999998</v>
      </c>
      <c r="S33" s="43">
        <v>7960</v>
      </c>
      <c r="T33" s="24">
        <f t="shared" si="8"/>
        <v>29.96</v>
      </c>
      <c r="U33" s="43">
        <v>24300</v>
      </c>
      <c r="V33" s="24">
        <f t="shared" si="10"/>
        <v>35.951999999999998</v>
      </c>
      <c r="W33" s="24"/>
      <c r="X33" s="24"/>
      <c r="Y33" s="24">
        <f t="shared" si="11"/>
        <v>35.951999999999998</v>
      </c>
      <c r="Z33" s="13"/>
      <c r="AA33" s="13"/>
      <c r="AB33" s="13"/>
    </row>
    <row r="34" spans="1:28" ht="24.95" customHeight="1">
      <c r="A34" s="44">
        <v>12550</v>
      </c>
      <c r="B34" s="44">
        <f t="shared" si="6"/>
        <v>4512</v>
      </c>
      <c r="C34" s="44">
        <f t="shared" si="0"/>
        <v>3760</v>
      </c>
      <c r="D34" s="44">
        <f t="shared" si="1"/>
        <v>752</v>
      </c>
      <c r="E34" s="44">
        <f t="shared" si="7"/>
        <v>3760</v>
      </c>
      <c r="F34" s="44">
        <v>36700</v>
      </c>
      <c r="G34" s="44">
        <f t="shared" si="2"/>
        <v>13194</v>
      </c>
      <c r="H34" s="44">
        <f t="shared" si="3"/>
        <v>10995</v>
      </c>
      <c r="I34" s="44">
        <f t="shared" si="4"/>
        <v>2199</v>
      </c>
      <c r="J34" s="44">
        <f t="shared" si="5"/>
        <v>10995</v>
      </c>
      <c r="K34" s="13"/>
      <c r="L34" s="13"/>
      <c r="M34" s="13"/>
      <c r="N34" s="13"/>
      <c r="O34" s="13"/>
      <c r="P34" s="13"/>
      <c r="Q34" s="24">
        <f t="shared" si="9"/>
        <v>5</v>
      </c>
      <c r="R34" s="24">
        <f t="shared" si="9"/>
        <v>35.951999999999998</v>
      </c>
      <c r="S34" s="43">
        <v>8200</v>
      </c>
      <c r="T34" s="24">
        <f t="shared" si="8"/>
        <v>29.96</v>
      </c>
      <c r="U34" s="43">
        <v>24950</v>
      </c>
      <c r="V34" s="24">
        <f t="shared" si="10"/>
        <v>35.951999999999998</v>
      </c>
      <c r="W34" s="24"/>
      <c r="X34" s="24"/>
      <c r="Y34" s="24">
        <f t="shared" si="11"/>
        <v>35.951999999999998</v>
      </c>
      <c r="Z34" s="13"/>
      <c r="AA34" s="13"/>
      <c r="AB34" s="13"/>
    </row>
    <row r="35" spans="1:28" ht="24.95" customHeight="1">
      <c r="A35" s="44">
        <v>12910</v>
      </c>
      <c r="B35" s="44">
        <f t="shared" si="6"/>
        <v>4641</v>
      </c>
      <c r="C35" s="44">
        <f t="shared" si="0"/>
        <v>3868</v>
      </c>
      <c r="D35" s="44">
        <f t="shared" si="1"/>
        <v>773</v>
      </c>
      <c r="E35" s="44">
        <f t="shared" si="7"/>
        <v>3865</v>
      </c>
      <c r="F35" s="44">
        <v>37600</v>
      </c>
      <c r="G35" s="44">
        <f t="shared" si="2"/>
        <v>13518</v>
      </c>
      <c r="H35" s="44">
        <f t="shared" si="3"/>
        <v>11265</v>
      </c>
      <c r="I35" s="44">
        <f t="shared" si="4"/>
        <v>2253</v>
      </c>
      <c r="J35" s="44">
        <f t="shared" si="5"/>
        <v>11265</v>
      </c>
      <c r="K35" s="13"/>
      <c r="L35" s="13"/>
      <c r="M35" s="13"/>
      <c r="N35" s="13"/>
      <c r="O35" s="13"/>
      <c r="P35" s="13"/>
      <c r="Q35" s="24">
        <f t="shared" si="9"/>
        <v>5</v>
      </c>
      <c r="R35" s="24">
        <f t="shared" si="9"/>
        <v>35.951999999999998</v>
      </c>
      <c r="S35" s="43">
        <v>8440</v>
      </c>
      <c r="T35" s="24">
        <f t="shared" si="8"/>
        <v>29.96</v>
      </c>
      <c r="U35" s="43">
        <v>25600</v>
      </c>
      <c r="V35" s="24">
        <f t="shared" si="10"/>
        <v>35.951999999999998</v>
      </c>
      <c r="W35" s="24"/>
      <c r="X35" s="24"/>
      <c r="Y35" s="24">
        <f t="shared" si="11"/>
        <v>35.951999999999998</v>
      </c>
      <c r="Z35" s="13"/>
      <c r="AA35" s="13"/>
      <c r="AB35" s="13"/>
    </row>
    <row r="36" spans="1:28" ht="24.95" customHeight="1">
      <c r="A36" s="44">
        <v>13270</v>
      </c>
      <c r="B36" s="44">
        <f t="shared" si="6"/>
        <v>4771</v>
      </c>
      <c r="C36" s="44">
        <f t="shared" si="0"/>
        <v>3976</v>
      </c>
      <c r="D36" s="44">
        <f t="shared" si="1"/>
        <v>795</v>
      </c>
      <c r="E36" s="44">
        <f t="shared" si="7"/>
        <v>3975</v>
      </c>
      <c r="F36" s="44">
        <v>38570</v>
      </c>
      <c r="G36" s="44">
        <f t="shared" si="2"/>
        <v>13867</v>
      </c>
      <c r="H36" s="44">
        <f t="shared" si="3"/>
        <v>11556</v>
      </c>
      <c r="I36" s="44">
        <f t="shared" si="4"/>
        <v>2311</v>
      </c>
      <c r="J36" s="44">
        <f t="shared" si="5"/>
        <v>11555</v>
      </c>
      <c r="K36" s="13"/>
      <c r="L36" s="13"/>
      <c r="M36" s="13"/>
      <c r="N36" s="13"/>
      <c r="O36" s="13"/>
      <c r="P36" s="13"/>
      <c r="Q36" s="24">
        <f t="shared" si="9"/>
        <v>5</v>
      </c>
      <c r="R36" s="24">
        <f t="shared" si="9"/>
        <v>35.951999999999998</v>
      </c>
      <c r="S36" s="43">
        <v>8680</v>
      </c>
      <c r="T36" s="24">
        <f t="shared" si="8"/>
        <v>29.96</v>
      </c>
      <c r="U36" s="43">
        <v>26300</v>
      </c>
      <c r="V36" s="24">
        <f t="shared" si="10"/>
        <v>35.951999999999998</v>
      </c>
      <c r="W36" s="24"/>
      <c r="X36" s="24"/>
      <c r="Y36" s="24">
        <f t="shared" si="11"/>
        <v>35.951999999999998</v>
      </c>
      <c r="Z36" s="13"/>
      <c r="AA36" s="13"/>
      <c r="AB36" s="13"/>
    </row>
    <row r="37" spans="1:28" ht="24.95" customHeight="1">
      <c r="A37" s="44">
        <v>13660</v>
      </c>
      <c r="B37" s="44">
        <f t="shared" si="6"/>
        <v>4911</v>
      </c>
      <c r="C37" s="44">
        <f t="shared" si="0"/>
        <v>4093</v>
      </c>
      <c r="D37" s="44">
        <f t="shared" si="1"/>
        <v>818</v>
      </c>
      <c r="E37" s="44">
        <f t="shared" si="7"/>
        <v>4090</v>
      </c>
      <c r="F37" s="44">
        <v>39540</v>
      </c>
      <c r="G37" s="44">
        <f t="shared" si="2"/>
        <v>14215</v>
      </c>
      <c r="H37" s="44">
        <f t="shared" si="3"/>
        <v>11846</v>
      </c>
      <c r="I37" s="44">
        <f t="shared" si="4"/>
        <v>2369</v>
      </c>
      <c r="J37" s="44">
        <f t="shared" si="5"/>
        <v>11845</v>
      </c>
      <c r="K37" s="13"/>
      <c r="L37" s="13"/>
      <c r="M37" s="13"/>
      <c r="N37" s="13"/>
      <c r="O37" s="13"/>
      <c r="P37" s="13"/>
      <c r="Q37" s="24">
        <f t="shared" si="9"/>
        <v>5</v>
      </c>
      <c r="R37" s="24">
        <f t="shared" si="9"/>
        <v>35.951999999999998</v>
      </c>
      <c r="S37" s="43">
        <v>8940</v>
      </c>
      <c r="T37" s="24">
        <f t="shared" si="8"/>
        <v>29.96</v>
      </c>
      <c r="U37" s="43">
        <v>27000</v>
      </c>
      <c r="V37" s="24">
        <f t="shared" si="10"/>
        <v>35.951999999999998</v>
      </c>
      <c r="W37" s="24"/>
      <c r="X37" s="24"/>
      <c r="Y37" s="24">
        <f t="shared" si="11"/>
        <v>35.951999999999998</v>
      </c>
      <c r="Z37" s="13"/>
      <c r="AA37" s="13"/>
      <c r="AB37" s="13"/>
    </row>
    <row r="38" spans="1:28" ht="24.95" customHeight="1">
      <c r="A38" s="44">
        <v>14050</v>
      </c>
      <c r="B38" s="44">
        <f t="shared" si="6"/>
        <v>5051</v>
      </c>
      <c r="C38" s="44">
        <f t="shared" si="0"/>
        <v>4209</v>
      </c>
      <c r="D38" s="44">
        <f t="shared" si="1"/>
        <v>842</v>
      </c>
      <c r="E38" s="44">
        <f t="shared" si="7"/>
        <v>4210</v>
      </c>
      <c r="F38" s="44">
        <v>40510</v>
      </c>
      <c r="G38" s="44">
        <f t="shared" si="2"/>
        <v>14564</v>
      </c>
      <c r="H38" s="44">
        <f t="shared" si="3"/>
        <v>12137</v>
      </c>
      <c r="I38" s="44">
        <f t="shared" si="4"/>
        <v>2427</v>
      </c>
      <c r="J38" s="44">
        <f t="shared" si="5"/>
        <v>12135</v>
      </c>
      <c r="K38" s="13"/>
      <c r="L38" s="13"/>
      <c r="M38" s="13"/>
      <c r="N38" s="13"/>
      <c r="O38" s="13"/>
      <c r="P38" s="13"/>
      <c r="Q38" s="24">
        <f t="shared" si="9"/>
        <v>5</v>
      </c>
      <c r="R38" s="24">
        <f t="shared" si="9"/>
        <v>35.951999999999998</v>
      </c>
      <c r="S38" s="43">
        <v>9200</v>
      </c>
      <c r="T38" s="24">
        <f t="shared" si="8"/>
        <v>29.96</v>
      </c>
      <c r="U38" s="43">
        <v>27700</v>
      </c>
      <c r="V38" s="24">
        <f t="shared" si="10"/>
        <v>35.951999999999998</v>
      </c>
      <c r="W38" s="24"/>
      <c r="X38" s="24"/>
      <c r="Y38" s="24"/>
      <c r="Z38" s="13"/>
      <c r="AA38" s="13"/>
      <c r="AB38" s="13"/>
    </row>
    <row r="39" spans="1:28" ht="24.95" customHeight="1">
      <c r="A39" s="44">
        <v>14440</v>
      </c>
      <c r="B39" s="44">
        <f t="shared" si="6"/>
        <v>5191</v>
      </c>
      <c r="C39" s="44">
        <f t="shared" si="0"/>
        <v>4326</v>
      </c>
      <c r="D39" s="44">
        <f t="shared" si="1"/>
        <v>865</v>
      </c>
      <c r="E39" s="44">
        <f t="shared" si="7"/>
        <v>4325</v>
      </c>
      <c r="F39" s="44">
        <v>41550</v>
      </c>
      <c r="G39" s="44">
        <f t="shared" si="2"/>
        <v>14938</v>
      </c>
      <c r="H39" s="44">
        <f t="shared" si="3"/>
        <v>12448</v>
      </c>
      <c r="I39" s="44">
        <f t="shared" si="4"/>
        <v>2490</v>
      </c>
      <c r="J39" s="44">
        <f t="shared" si="5"/>
        <v>12450</v>
      </c>
      <c r="K39" s="13"/>
      <c r="L39" s="13"/>
      <c r="M39" s="13"/>
      <c r="N39" s="13"/>
      <c r="O39" s="13"/>
      <c r="P39" s="13"/>
      <c r="Q39" s="24">
        <f t="shared" si="9"/>
        <v>5</v>
      </c>
      <c r="R39" s="24">
        <f t="shared" si="9"/>
        <v>35.951999999999998</v>
      </c>
      <c r="S39" s="43">
        <v>9460</v>
      </c>
      <c r="T39" s="24">
        <f t="shared" si="8"/>
        <v>29.96</v>
      </c>
      <c r="U39" s="43">
        <v>28450</v>
      </c>
      <c r="V39" s="24">
        <f t="shared" si="10"/>
        <v>35.951999999999998</v>
      </c>
      <c r="W39" s="24"/>
      <c r="X39" s="24"/>
      <c r="Y39" s="24"/>
      <c r="Z39" s="13"/>
      <c r="AA39" s="13"/>
      <c r="AB39" s="13"/>
    </row>
    <row r="40" spans="1:28" ht="24.95" customHeight="1">
      <c r="A40" s="44">
        <v>14860</v>
      </c>
      <c r="B40" s="44">
        <f t="shared" si="6"/>
        <v>5342</v>
      </c>
      <c r="C40" s="44">
        <f t="shared" si="0"/>
        <v>4452</v>
      </c>
      <c r="D40" s="44">
        <f t="shared" si="1"/>
        <v>890</v>
      </c>
      <c r="E40" s="44">
        <f t="shared" si="7"/>
        <v>4450</v>
      </c>
      <c r="F40" s="44">
        <v>42590</v>
      </c>
      <c r="G40" s="44">
        <f t="shared" si="2"/>
        <v>15312</v>
      </c>
      <c r="H40" s="44">
        <f t="shared" si="3"/>
        <v>12760</v>
      </c>
      <c r="I40" s="44">
        <f t="shared" si="4"/>
        <v>2552</v>
      </c>
      <c r="J40" s="44">
        <f t="shared" si="5"/>
        <v>12760</v>
      </c>
      <c r="K40" s="13"/>
      <c r="L40" s="13"/>
      <c r="M40" s="13"/>
      <c r="N40" s="13"/>
      <c r="O40" s="13"/>
      <c r="P40" s="13"/>
      <c r="Q40" s="24">
        <f t="shared" si="9"/>
        <v>5</v>
      </c>
      <c r="R40" s="24">
        <f t="shared" si="9"/>
        <v>35.951999999999998</v>
      </c>
      <c r="S40" s="43">
        <v>9740</v>
      </c>
      <c r="T40" s="24">
        <f t="shared" si="8"/>
        <v>29.96</v>
      </c>
      <c r="U40" s="43">
        <v>29200</v>
      </c>
      <c r="V40" s="24">
        <f t="shared" si="10"/>
        <v>35.951999999999998</v>
      </c>
      <c r="W40" s="24"/>
      <c r="X40" s="24"/>
      <c r="Y40" s="24"/>
      <c r="Z40" s="13"/>
      <c r="AA40" s="13"/>
      <c r="AB40" s="13"/>
    </row>
    <row r="41" spans="1:28" ht="24.95" customHeight="1">
      <c r="A41" s="44">
        <v>15280</v>
      </c>
      <c r="B41" s="44">
        <f t="shared" si="6"/>
        <v>5493</v>
      </c>
      <c r="C41" s="44">
        <f t="shared" si="0"/>
        <v>4578</v>
      </c>
      <c r="D41" s="44">
        <f t="shared" si="1"/>
        <v>915</v>
      </c>
      <c r="E41" s="44">
        <f t="shared" si="7"/>
        <v>4575</v>
      </c>
      <c r="F41" s="44">
        <v>43630</v>
      </c>
      <c r="G41" s="44">
        <f t="shared" si="2"/>
        <v>15686</v>
      </c>
      <c r="H41" s="44">
        <f t="shared" si="3"/>
        <v>13072</v>
      </c>
      <c r="I41" s="44">
        <f t="shared" si="4"/>
        <v>2614</v>
      </c>
      <c r="J41" s="44">
        <f t="shared" si="5"/>
        <v>13070</v>
      </c>
      <c r="K41" s="13"/>
      <c r="L41" s="13"/>
      <c r="M41" s="13"/>
      <c r="N41" s="13"/>
      <c r="O41" s="13"/>
      <c r="P41" s="13"/>
      <c r="Q41" s="24">
        <f t="shared" si="9"/>
        <v>5</v>
      </c>
      <c r="R41" s="24">
        <f t="shared" si="9"/>
        <v>35.951999999999998</v>
      </c>
      <c r="S41" s="43">
        <v>10020</v>
      </c>
      <c r="T41" s="24">
        <f t="shared" si="8"/>
        <v>29.96</v>
      </c>
      <c r="U41" s="43">
        <v>29950</v>
      </c>
      <c r="V41" s="24">
        <f t="shared" si="10"/>
        <v>35.951999999999998</v>
      </c>
      <c r="W41" s="24"/>
      <c r="X41" s="24"/>
      <c r="Y41" s="24"/>
      <c r="Z41" s="13"/>
      <c r="AA41" s="13"/>
      <c r="AB41" s="13"/>
    </row>
    <row r="42" spans="1:28" ht="24.95" customHeight="1">
      <c r="A42" s="44">
        <v>15700</v>
      </c>
      <c r="B42" s="44">
        <f t="shared" si="6"/>
        <v>5644</v>
      </c>
      <c r="C42" s="44">
        <f t="shared" si="0"/>
        <v>4704</v>
      </c>
      <c r="D42" s="44">
        <f t="shared" si="1"/>
        <v>940</v>
      </c>
      <c r="E42" s="44">
        <f t="shared" si="7"/>
        <v>4700</v>
      </c>
      <c r="F42" s="44">
        <v>44740</v>
      </c>
      <c r="G42" s="44">
        <f t="shared" si="2"/>
        <v>16085</v>
      </c>
      <c r="H42" s="44">
        <f t="shared" si="3"/>
        <v>13404</v>
      </c>
      <c r="I42" s="44">
        <f t="shared" si="4"/>
        <v>2681</v>
      </c>
      <c r="J42" s="44">
        <f t="shared" si="5"/>
        <v>13405</v>
      </c>
      <c r="K42" s="13"/>
      <c r="L42" s="13"/>
      <c r="M42" s="13"/>
      <c r="N42" s="13"/>
      <c r="O42" s="13"/>
      <c r="P42" s="13"/>
      <c r="Q42" s="24">
        <f t="shared" si="9"/>
        <v>5</v>
      </c>
      <c r="R42" s="24">
        <f t="shared" si="9"/>
        <v>35.951999999999998</v>
      </c>
      <c r="S42" s="43">
        <v>10300</v>
      </c>
      <c r="T42" s="24">
        <f t="shared" si="8"/>
        <v>29.96</v>
      </c>
      <c r="U42" s="43">
        <v>30750</v>
      </c>
      <c r="V42" s="24">
        <f t="shared" si="10"/>
        <v>35.951999999999998</v>
      </c>
      <c r="W42" s="24"/>
      <c r="X42" s="24"/>
      <c r="Y42" s="24"/>
      <c r="Z42" s="13"/>
      <c r="AA42" s="13"/>
      <c r="AB42" s="13"/>
    </row>
    <row r="43" spans="1:28" ht="24.95" customHeight="1">
      <c r="A43" s="44">
        <v>16150</v>
      </c>
      <c r="B43" s="44">
        <f t="shared" si="6"/>
        <v>5806</v>
      </c>
      <c r="C43" s="44">
        <f t="shared" si="0"/>
        <v>4839</v>
      </c>
      <c r="D43" s="44">
        <f t="shared" si="1"/>
        <v>967</v>
      </c>
      <c r="E43" s="44">
        <f t="shared" si="7"/>
        <v>4835</v>
      </c>
      <c r="F43" s="44">
        <v>45850</v>
      </c>
      <c r="G43" s="44">
        <f t="shared" si="2"/>
        <v>16484</v>
      </c>
      <c r="H43" s="44">
        <f t="shared" si="3"/>
        <v>13737</v>
      </c>
      <c r="I43" s="44">
        <f t="shared" si="4"/>
        <v>2747</v>
      </c>
      <c r="J43" s="44">
        <f t="shared" si="5"/>
        <v>13735</v>
      </c>
      <c r="K43" s="13"/>
      <c r="L43" s="13"/>
      <c r="M43" s="13"/>
      <c r="N43" s="13"/>
      <c r="O43" s="13"/>
      <c r="P43" s="13"/>
      <c r="Q43" s="24">
        <f t="shared" si="9"/>
        <v>5</v>
      </c>
      <c r="R43" s="24">
        <f t="shared" si="9"/>
        <v>35.951999999999998</v>
      </c>
      <c r="S43" s="43">
        <v>10600</v>
      </c>
      <c r="T43" s="24">
        <f t="shared" si="8"/>
        <v>29.96</v>
      </c>
      <c r="U43" s="43">
        <v>31550</v>
      </c>
      <c r="V43" s="24">
        <f t="shared" si="10"/>
        <v>35.951999999999998</v>
      </c>
      <c r="W43" s="24"/>
      <c r="X43" s="24"/>
      <c r="Y43" s="24"/>
      <c r="Z43" s="13"/>
      <c r="AA43" s="13"/>
      <c r="AB43" s="13"/>
    </row>
    <row r="44" spans="1:28" ht="24.95" customHeight="1">
      <c r="A44" s="44">
        <v>16600</v>
      </c>
      <c r="B44" s="44">
        <f t="shared" si="6"/>
        <v>5968</v>
      </c>
      <c r="C44" s="44">
        <f t="shared" si="0"/>
        <v>4973</v>
      </c>
      <c r="D44" s="44">
        <f t="shared" si="1"/>
        <v>995</v>
      </c>
      <c r="E44" s="44">
        <f t="shared" si="7"/>
        <v>4975</v>
      </c>
      <c r="F44" s="44">
        <v>46960</v>
      </c>
      <c r="G44" s="44">
        <f t="shared" si="2"/>
        <v>16883</v>
      </c>
      <c r="H44" s="44">
        <f t="shared" si="3"/>
        <v>14069</v>
      </c>
      <c r="I44" s="44">
        <f t="shared" si="4"/>
        <v>2814</v>
      </c>
      <c r="J44" s="44">
        <f t="shared" si="5"/>
        <v>14070</v>
      </c>
      <c r="K44" s="13"/>
      <c r="L44" s="13"/>
      <c r="M44" s="13"/>
      <c r="N44" s="13"/>
      <c r="O44" s="13"/>
      <c r="P44" s="13"/>
      <c r="Q44" s="24">
        <f t="shared" si="9"/>
        <v>5</v>
      </c>
      <c r="R44" s="24">
        <f t="shared" si="9"/>
        <v>35.951999999999998</v>
      </c>
      <c r="S44" s="43">
        <v>10900</v>
      </c>
      <c r="T44" s="24">
        <f t="shared" si="8"/>
        <v>29.96</v>
      </c>
      <c r="U44" s="43">
        <v>32350</v>
      </c>
      <c r="V44" s="24">
        <f t="shared" si="10"/>
        <v>35.951999999999998</v>
      </c>
      <c r="W44" s="24"/>
      <c r="X44" s="24"/>
      <c r="Y44" s="24"/>
      <c r="Z44" s="13"/>
      <c r="AA44" s="13"/>
      <c r="AB44" s="13"/>
    </row>
    <row r="45" spans="1:28" ht="24.95" customHeight="1">
      <c r="A45" s="44">
        <v>17050</v>
      </c>
      <c r="B45" s="44">
        <f t="shared" si="6"/>
        <v>6130</v>
      </c>
      <c r="C45" s="44">
        <f t="shared" si="0"/>
        <v>5108</v>
      </c>
      <c r="D45" s="44">
        <f t="shared" si="1"/>
        <v>1022</v>
      </c>
      <c r="E45" s="44">
        <f t="shared" si="7"/>
        <v>5110</v>
      </c>
      <c r="F45" s="44">
        <v>48160</v>
      </c>
      <c r="G45" s="44">
        <f t="shared" si="2"/>
        <v>17314</v>
      </c>
      <c r="H45" s="44">
        <f t="shared" si="3"/>
        <v>14429</v>
      </c>
      <c r="I45" s="44">
        <f t="shared" si="4"/>
        <v>2885</v>
      </c>
      <c r="J45" s="44">
        <f t="shared" si="5"/>
        <v>14425</v>
      </c>
      <c r="K45" s="13"/>
      <c r="L45" s="13"/>
      <c r="M45" s="13"/>
      <c r="N45" s="13"/>
      <c r="O45" s="13"/>
      <c r="P45" s="13"/>
      <c r="Q45" s="24">
        <f t="shared" si="9"/>
        <v>5</v>
      </c>
      <c r="R45" s="24">
        <f t="shared" si="9"/>
        <v>35.951999999999998</v>
      </c>
      <c r="S45" s="43">
        <v>11200</v>
      </c>
      <c r="T45" s="24">
        <f t="shared" si="8"/>
        <v>29.96</v>
      </c>
      <c r="U45" s="43">
        <v>33200</v>
      </c>
      <c r="V45" s="24">
        <f t="shared" si="10"/>
        <v>35.951999999999998</v>
      </c>
      <c r="W45" s="24"/>
      <c r="X45" s="24"/>
      <c r="Y45" s="24"/>
      <c r="Z45" s="13"/>
      <c r="AA45" s="13"/>
      <c r="AB45" s="13"/>
    </row>
    <row r="46" spans="1:28" ht="24.95" customHeight="1">
      <c r="A46" s="44">
        <v>17540</v>
      </c>
      <c r="B46" s="44">
        <f t="shared" si="6"/>
        <v>6306</v>
      </c>
      <c r="C46" s="44">
        <f t="shared" si="0"/>
        <v>5255</v>
      </c>
      <c r="D46" s="44">
        <f t="shared" si="1"/>
        <v>1051</v>
      </c>
      <c r="E46" s="44">
        <f t="shared" si="7"/>
        <v>5255</v>
      </c>
      <c r="F46" s="44">
        <v>49360</v>
      </c>
      <c r="G46" s="44">
        <f t="shared" si="2"/>
        <v>17746</v>
      </c>
      <c r="H46" s="44">
        <f t="shared" si="3"/>
        <v>14788</v>
      </c>
      <c r="I46" s="44">
        <f t="shared" si="4"/>
        <v>2958</v>
      </c>
      <c r="J46" s="44">
        <f t="shared" si="5"/>
        <v>14790</v>
      </c>
      <c r="K46" s="13"/>
      <c r="L46" s="13"/>
      <c r="M46" s="13"/>
      <c r="N46" s="13"/>
      <c r="O46" s="13"/>
      <c r="P46" s="13"/>
      <c r="Q46" s="24">
        <f t="shared" si="9"/>
        <v>5</v>
      </c>
      <c r="R46" s="24">
        <f t="shared" si="9"/>
        <v>35.951999999999998</v>
      </c>
      <c r="S46" s="43">
        <v>11530</v>
      </c>
      <c r="T46" s="24">
        <f t="shared" si="8"/>
        <v>29.96</v>
      </c>
      <c r="U46" s="43">
        <v>34050</v>
      </c>
      <c r="V46" s="24">
        <f t="shared" si="10"/>
        <v>35.951999999999998</v>
      </c>
      <c r="W46" s="24"/>
      <c r="X46" s="24"/>
      <c r="Y46" s="24"/>
      <c r="Z46" s="13"/>
      <c r="AA46" s="13"/>
      <c r="AB46" s="13"/>
    </row>
    <row r="47" spans="1:28" ht="24.95" customHeight="1">
      <c r="A47" s="44">
        <v>18030</v>
      </c>
      <c r="B47" s="44">
        <f t="shared" si="6"/>
        <v>6482</v>
      </c>
      <c r="C47" s="44">
        <f t="shared" si="0"/>
        <v>5402</v>
      </c>
      <c r="D47" s="44">
        <f t="shared" si="1"/>
        <v>1080</v>
      </c>
      <c r="E47" s="44">
        <f t="shared" si="7"/>
        <v>5400</v>
      </c>
      <c r="F47" s="44">
        <v>50560</v>
      </c>
      <c r="G47" s="44">
        <f t="shared" si="2"/>
        <v>18177</v>
      </c>
      <c r="H47" s="44">
        <f t="shared" si="3"/>
        <v>15148</v>
      </c>
      <c r="I47" s="44">
        <f t="shared" si="4"/>
        <v>3029</v>
      </c>
      <c r="J47" s="44">
        <f t="shared" si="5"/>
        <v>15145</v>
      </c>
      <c r="K47" s="13"/>
      <c r="L47" s="13"/>
      <c r="M47" s="13"/>
      <c r="N47" s="13"/>
      <c r="O47" s="13"/>
      <c r="P47" s="13"/>
      <c r="Q47" s="24">
        <f t="shared" si="9"/>
        <v>5</v>
      </c>
      <c r="R47" s="24">
        <f t="shared" si="9"/>
        <v>35.951999999999998</v>
      </c>
      <c r="S47" s="43">
        <v>11860</v>
      </c>
      <c r="T47" s="24">
        <f t="shared" si="8"/>
        <v>29.96</v>
      </c>
      <c r="U47" s="43">
        <v>34900</v>
      </c>
      <c r="V47" s="24">
        <f t="shared" si="10"/>
        <v>35.951999999999998</v>
      </c>
      <c r="W47" s="24"/>
      <c r="X47" s="24"/>
      <c r="Y47" s="24"/>
      <c r="Z47" s="13"/>
      <c r="AA47" s="13"/>
      <c r="AB47" s="13"/>
    </row>
    <row r="48" spans="1:28" ht="24.95" customHeight="1">
      <c r="A48" s="44">
        <v>18520</v>
      </c>
      <c r="B48" s="44">
        <f t="shared" si="6"/>
        <v>6658</v>
      </c>
      <c r="C48" s="44">
        <f t="shared" si="0"/>
        <v>5549</v>
      </c>
      <c r="D48" s="44">
        <f t="shared" si="1"/>
        <v>1109</v>
      </c>
      <c r="E48" s="44">
        <f t="shared" si="7"/>
        <v>5545</v>
      </c>
      <c r="F48" s="44">
        <v>51760</v>
      </c>
      <c r="G48" s="44">
        <f t="shared" si="2"/>
        <v>18609</v>
      </c>
      <c r="H48" s="44">
        <f t="shared" si="3"/>
        <v>15507</v>
      </c>
      <c r="I48" s="44">
        <f t="shared" si="4"/>
        <v>3102</v>
      </c>
      <c r="J48" s="44">
        <f t="shared" si="5"/>
        <v>15510</v>
      </c>
      <c r="K48" s="13"/>
      <c r="L48" s="13"/>
      <c r="M48" s="13"/>
      <c r="N48" s="13"/>
      <c r="O48" s="13"/>
      <c r="P48" s="13"/>
      <c r="Q48" s="24">
        <f t="shared" si="9"/>
        <v>5</v>
      </c>
      <c r="R48" s="24">
        <f t="shared" si="9"/>
        <v>35.951999999999998</v>
      </c>
      <c r="S48" s="43">
        <v>12190</v>
      </c>
      <c r="T48" s="24">
        <f t="shared" si="8"/>
        <v>29.96</v>
      </c>
      <c r="U48" s="43">
        <v>35800</v>
      </c>
      <c r="V48" s="24">
        <f t="shared" si="10"/>
        <v>35.951999999999998</v>
      </c>
      <c r="W48" s="24"/>
      <c r="X48" s="24"/>
      <c r="Y48" s="24"/>
      <c r="Z48" s="13"/>
      <c r="AA48" s="13"/>
      <c r="AB48" s="13"/>
    </row>
    <row r="49" spans="1:28" ht="24.95" customHeight="1">
      <c r="A49" s="44">
        <v>19050</v>
      </c>
      <c r="B49" s="44">
        <f t="shared" si="6"/>
        <v>6849</v>
      </c>
      <c r="C49" s="44">
        <f t="shared" si="0"/>
        <v>5707</v>
      </c>
      <c r="D49" s="44">
        <f t="shared" si="1"/>
        <v>1142</v>
      </c>
      <c r="E49" s="44">
        <f t="shared" si="7"/>
        <v>5710</v>
      </c>
      <c r="F49" s="44">
        <v>53060</v>
      </c>
      <c r="G49" s="44">
        <f t="shared" si="2"/>
        <v>19076</v>
      </c>
      <c r="H49" s="44">
        <f t="shared" si="3"/>
        <v>15897</v>
      </c>
      <c r="I49" s="44">
        <f t="shared" si="4"/>
        <v>3179</v>
      </c>
      <c r="J49" s="44">
        <f t="shared" si="5"/>
        <v>15895</v>
      </c>
      <c r="K49" s="13"/>
      <c r="L49" s="13"/>
      <c r="M49" s="13"/>
      <c r="N49" s="13"/>
      <c r="O49" s="13"/>
      <c r="P49" s="13"/>
      <c r="Q49" s="24">
        <f t="shared" si="9"/>
        <v>5</v>
      </c>
      <c r="R49" s="24">
        <f t="shared" si="9"/>
        <v>35.951999999999998</v>
      </c>
      <c r="S49" s="43">
        <v>12550</v>
      </c>
      <c r="T49" s="24">
        <f t="shared" si="8"/>
        <v>29.96</v>
      </c>
      <c r="U49" s="43">
        <v>36700</v>
      </c>
      <c r="V49" s="24">
        <f t="shared" si="10"/>
        <v>35.951999999999998</v>
      </c>
      <c r="W49" s="24"/>
      <c r="X49" s="24"/>
      <c r="Y49" s="24"/>
      <c r="Z49" s="13"/>
      <c r="AA49" s="13"/>
      <c r="AB49" s="13"/>
    </row>
    <row r="50" spans="1:28" ht="24.95" customHeight="1">
      <c r="A50" s="44">
        <v>19580</v>
      </c>
      <c r="B50" s="44">
        <f t="shared" si="6"/>
        <v>7039</v>
      </c>
      <c r="C50" s="44">
        <f t="shared" si="0"/>
        <v>5866</v>
      </c>
      <c r="D50" s="44">
        <f t="shared" si="1"/>
        <v>1173</v>
      </c>
      <c r="E50" s="44">
        <f t="shared" si="7"/>
        <v>5865</v>
      </c>
      <c r="F50" s="44">
        <v>54360</v>
      </c>
      <c r="G50" s="44">
        <f t="shared" si="2"/>
        <v>19544</v>
      </c>
      <c r="H50" s="44">
        <f t="shared" si="3"/>
        <v>16286</v>
      </c>
      <c r="I50" s="44">
        <f t="shared" si="4"/>
        <v>3258</v>
      </c>
      <c r="J50" s="44">
        <f t="shared" si="5"/>
        <v>16290</v>
      </c>
      <c r="K50" s="13"/>
      <c r="L50" s="13"/>
      <c r="M50" s="13"/>
      <c r="N50" s="13"/>
      <c r="O50" s="13"/>
      <c r="P50" s="13"/>
      <c r="Q50" s="24">
        <f t="shared" si="9"/>
        <v>5</v>
      </c>
      <c r="R50" s="24">
        <f t="shared" si="9"/>
        <v>35.951999999999998</v>
      </c>
      <c r="S50" s="43">
        <v>12910</v>
      </c>
      <c r="T50" s="24">
        <f t="shared" si="8"/>
        <v>29.96</v>
      </c>
      <c r="U50" s="43">
        <v>37600</v>
      </c>
      <c r="V50" s="24">
        <f t="shared" si="10"/>
        <v>35.951999999999998</v>
      </c>
      <c r="W50" s="24"/>
      <c r="X50" s="24"/>
      <c r="Y50" s="24"/>
      <c r="Z50" s="13"/>
      <c r="AA50" s="13"/>
      <c r="AB50" s="13"/>
    </row>
    <row r="51" spans="1:28" ht="24.95" customHeight="1">
      <c r="A51" s="44">
        <v>20110</v>
      </c>
      <c r="B51" s="44">
        <f t="shared" si="6"/>
        <v>7230</v>
      </c>
      <c r="C51" s="44">
        <f t="shared" si="0"/>
        <v>6025</v>
      </c>
      <c r="D51" s="44">
        <f t="shared" si="1"/>
        <v>1205</v>
      </c>
      <c r="E51" s="44">
        <f t="shared" si="7"/>
        <v>6025</v>
      </c>
      <c r="F51" s="44">
        <v>55660</v>
      </c>
      <c r="G51" s="44">
        <f t="shared" si="2"/>
        <v>20011</v>
      </c>
      <c r="H51" s="44">
        <f t="shared" si="3"/>
        <v>16676</v>
      </c>
      <c r="I51" s="44">
        <f t="shared" si="4"/>
        <v>3335</v>
      </c>
      <c r="J51" s="44">
        <f t="shared" si="5"/>
        <v>16675</v>
      </c>
      <c r="K51" s="13"/>
      <c r="L51" s="13"/>
      <c r="M51" s="13"/>
      <c r="N51" s="13"/>
      <c r="O51" s="13"/>
      <c r="P51" s="13"/>
      <c r="Q51" s="24">
        <f t="shared" si="9"/>
        <v>5</v>
      </c>
      <c r="R51" s="24">
        <f t="shared" si="9"/>
        <v>35.951999999999998</v>
      </c>
      <c r="S51" s="43">
        <v>13270</v>
      </c>
      <c r="T51" s="24">
        <f t="shared" si="8"/>
        <v>29.96</v>
      </c>
      <c r="U51" s="43">
        <v>38570</v>
      </c>
      <c r="V51" s="24">
        <f t="shared" si="10"/>
        <v>35.951999999999998</v>
      </c>
      <c r="W51" s="24"/>
      <c r="X51" s="24"/>
      <c r="Y51" s="24"/>
      <c r="Z51" s="13"/>
      <c r="AA51" s="13"/>
      <c r="AB51" s="13"/>
    </row>
    <row r="52" spans="1:28" ht="24.95" customHeight="1">
      <c r="A52" s="32" t="s">
        <v>13</v>
      </c>
      <c r="K52" s="13"/>
      <c r="L52" s="13"/>
      <c r="M52" s="13"/>
      <c r="N52" s="13"/>
      <c r="O52" s="13"/>
      <c r="P52" s="13"/>
      <c r="Q52" s="24">
        <f t="shared" si="9"/>
        <v>5</v>
      </c>
      <c r="R52" s="24">
        <f t="shared" si="9"/>
        <v>35.951999999999998</v>
      </c>
      <c r="S52" s="43">
        <v>13660</v>
      </c>
      <c r="T52" s="24">
        <f t="shared" si="8"/>
        <v>29.96</v>
      </c>
      <c r="U52" s="43">
        <v>39540</v>
      </c>
      <c r="V52" s="24">
        <f t="shared" si="10"/>
        <v>35.951999999999998</v>
      </c>
      <c r="W52" s="24"/>
      <c r="X52" s="24"/>
      <c r="Y52" s="24"/>
      <c r="Z52" s="13"/>
      <c r="AA52" s="13"/>
      <c r="AB52" s="13"/>
    </row>
    <row r="53" spans="1:28" ht="24.95" customHeight="1">
      <c r="A53" s="45" t="s">
        <v>21</v>
      </c>
      <c r="B53" s="46" t="str">
        <f>CONCATENATE(O24)</f>
        <v>KVR</v>
      </c>
      <c r="C53" s="46"/>
      <c r="D53" s="46"/>
      <c r="G53" s="21" t="s">
        <v>22</v>
      </c>
      <c r="H53" s="46" t="str">
        <f>CONCATENATE(O25)</f>
        <v>KVR</v>
      </c>
      <c r="I53" s="46"/>
      <c r="J53" s="46"/>
      <c r="K53" s="13"/>
      <c r="L53" s="13"/>
      <c r="M53" s="13"/>
      <c r="N53" s="13"/>
      <c r="O53" s="13"/>
      <c r="P53" s="13"/>
      <c r="Q53" s="24">
        <f t="shared" si="9"/>
        <v>5</v>
      </c>
      <c r="R53" s="24">
        <f t="shared" si="9"/>
        <v>35.951999999999998</v>
      </c>
      <c r="S53" s="43">
        <v>14050</v>
      </c>
      <c r="T53" s="24">
        <f t="shared" si="8"/>
        <v>29.96</v>
      </c>
      <c r="U53" s="43">
        <v>40510</v>
      </c>
      <c r="V53" s="24">
        <f t="shared" si="10"/>
        <v>35.951999999999998</v>
      </c>
      <c r="W53" s="24"/>
      <c r="X53" s="24"/>
      <c r="Y53" s="24"/>
      <c r="Z53" s="13"/>
      <c r="AA53" s="13"/>
      <c r="AB53" s="13"/>
    </row>
    <row r="54" spans="1:28" ht="24.95" customHeight="1">
      <c r="K54" s="13"/>
      <c r="L54" s="13"/>
      <c r="M54" s="13"/>
      <c r="N54" s="13"/>
      <c r="O54" s="13"/>
      <c r="P54" s="13"/>
      <c r="Q54" s="24">
        <f t="shared" si="9"/>
        <v>5</v>
      </c>
      <c r="R54" s="24">
        <f t="shared" si="9"/>
        <v>35.951999999999998</v>
      </c>
      <c r="S54" s="43">
        <v>14440</v>
      </c>
      <c r="T54" s="24">
        <f t="shared" si="8"/>
        <v>29.96</v>
      </c>
      <c r="U54" s="43">
        <v>41550</v>
      </c>
      <c r="V54" s="24">
        <f t="shared" si="10"/>
        <v>35.951999999999998</v>
      </c>
      <c r="W54" s="24"/>
      <c r="X54" s="24"/>
      <c r="Y54" s="24"/>
      <c r="Z54" s="13"/>
      <c r="AA54" s="13"/>
      <c r="AB54" s="13"/>
    </row>
    <row r="55" spans="1:28" ht="24.95" customHeight="1">
      <c r="K55" s="13"/>
      <c r="L55" s="13"/>
      <c r="M55" s="13"/>
      <c r="N55" s="13"/>
      <c r="O55" s="13"/>
      <c r="P55" s="13"/>
      <c r="Q55" s="24">
        <f t="shared" si="9"/>
        <v>5</v>
      </c>
      <c r="R55" s="24">
        <f t="shared" si="9"/>
        <v>35.951999999999998</v>
      </c>
      <c r="S55" s="43">
        <v>14860</v>
      </c>
      <c r="T55" s="24">
        <f t="shared" si="8"/>
        <v>29.96</v>
      </c>
      <c r="U55" s="43">
        <v>42590</v>
      </c>
      <c r="V55" s="24">
        <f t="shared" si="10"/>
        <v>35.951999999999998</v>
      </c>
      <c r="W55" s="24"/>
      <c r="X55" s="24"/>
      <c r="Y55" s="24"/>
      <c r="Z55" s="13"/>
      <c r="AA55" s="13"/>
      <c r="AB55" s="13"/>
    </row>
    <row r="56" spans="1:28" ht="24.95" customHeight="1">
      <c r="K56" s="13"/>
      <c r="L56" s="13"/>
      <c r="M56" s="13"/>
      <c r="N56" s="13"/>
      <c r="O56" s="13"/>
      <c r="P56" s="13"/>
      <c r="Q56" s="24">
        <f t="shared" si="9"/>
        <v>5</v>
      </c>
      <c r="R56" s="24">
        <f t="shared" si="9"/>
        <v>35.951999999999998</v>
      </c>
      <c r="S56" s="43">
        <v>15280</v>
      </c>
      <c r="T56" s="24">
        <f t="shared" si="8"/>
        <v>29.96</v>
      </c>
      <c r="U56" s="43">
        <v>43630</v>
      </c>
      <c r="V56" s="24">
        <f t="shared" si="10"/>
        <v>35.951999999999998</v>
      </c>
      <c r="W56" s="24"/>
      <c r="X56" s="24"/>
      <c r="Y56" s="24"/>
      <c r="Z56" s="13"/>
      <c r="AA56" s="13"/>
      <c r="AB56" s="13"/>
    </row>
    <row r="57" spans="1:28" ht="24.95" customHeight="1">
      <c r="K57" s="13"/>
      <c r="L57" s="13"/>
      <c r="M57" s="13"/>
      <c r="N57" s="13"/>
      <c r="O57" s="13"/>
      <c r="P57" s="13"/>
      <c r="Q57" s="24">
        <f t="shared" si="9"/>
        <v>5</v>
      </c>
      <c r="R57" s="24">
        <f t="shared" si="9"/>
        <v>35.951999999999998</v>
      </c>
      <c r="S57" s="43">
        <v>15700</v>
      </c>
      <c r="T57" s="24">
        <f t="shared" si="8"/>
        <v>29.96</v>
      </c>
      <c r="U57" s="43">
        <v>44740</v>
      </c>
      <c r="V57" s="24">
        <f t="shared" si="10"/>
        <v>35.951999999999998</v>
      </c>
      <c r="W57" s="24"/>
      <c r="X57" s="24"/>
      <c r="Y57" s="24"/>
      <c r="Z57" s="13"/>
      <c r="AA57" s="13"/>
      <c r="AB57" s="13"/>
    </row>
    <row r="58" spans="1:28" ht="24.95" customHeight="1">
      <c r="K58" s="13"/>
      <c r="L58" s="13"/>
      <c r="M58" s="13"/>
      <c r="N58" s="13"/>
      <c r="O58" s="13"/>
      <c r="P58" s="13"/>
      <c r="Q58" s="24">
        <f t="shared" si="9"/>
        <v>5</v>
      </c>
      <c r="R58" s="24">
        <f t="shared" si="9"/>
        <v>35.951999999999998</v>
      </c>
      <c r="S58" s="43">
        <v>16150</v>
      </c>
      <c r="T58" s="24">
        <f t="shared" si="8"/>
        <v>29.96</v>
      </c>
      <c r="U58" s="43">
        <v>45850</v>
      </c>
      <c r="V58" s="24">
        <f t="shared" si="10"/>
        <v>35.951999999999998</v>
      </c>
      <c r="W58" s="24"/>
      <c r="X58" s="24"/>
      <c r="Y58" s="24"/>
      <c r="Z58" s="13"/>
      <c r="AA58" s="13"/>
      <c r="AB58" s="13"/>
    </row>
    <row r="59" spans="1:28" ht="24.95" customHeight="1">
      <c r="K59" s="13"/>
      <c r="L59" s="13"/>
      <c r="M59" s="13"/>
      <c r="N59" s="13"/>
      <c r="O59" s="13"/>
      <c r="P59" s="13"/>
      <c r="Q59" s="24">
        <f t="shared" si="9"/>
        <v>5</v>
      </c>
      <c r="R59" s="24">
        <f t="shared" si="9"/>
        <v>35.951999999999998</v>
      </c>
      <c r="S59" s="43">
        <v>16600</v>
      </c>
      <c r="T59" s="24">
        <f t="shared" si="8"/>
        <v>29.96</v>
      </c>
      <c r="U59" s="43">
        <v>46960</v>
      </c>
      <c r="V59" s="24">
        <f t="shared" si="10"/>
        <v>35.951999999999998</v>
      </c>
      <c r="W59" s="24"/>
      <c r="X59" s="24"/>
      <c r="Y59" s="24"/>
      <c r="Z59" s="13"/>
      <c r="AA59" s="13"/>
      <c r="AB59" s="13"/>
    </row>
    <row r="60" spans="1:28" ht="24.95" customHeight="1">
      <c r="K60" s="13"/>
      <c r="L60" s="13"/>
      <c r="M60" s="13"/>
      <c r="N60" s="13"/>
      <c r="O60" s="13"/>
      <c r="P60" s="13"/>
      <c r="Q60" s="24">
        <f t="shared" si="9"/>
        <v>5</v>
      </c>
      <c r="R60" s="24">
        <f t="shared" si="9"/>
        <v>35.951999999999998</v>
      </c>
      <c r="S60" s="43">
        <v>17050</v>
      </c>
      <c r="T60" s="24">
        <f t="shared" si="8"/>
        <v>29.96</v>
      </c>
      <c r="U60" s="43">
        <v>48160</v>
      </c>
      <c r="V60" s="24">
        <f t="shared" si="10"/>
        <v>35.951999999999998</v>
      </c>
      <c r="W60" s="24"/>
      <c r="X60" s="24"/>
      <c r="Y60" s="24"/>
      <c r="Z60" s="13"/>
      <c r="AA60" s="13"/>
      <c r="AB60" s="13"/>
    </row>
    <row r="61" spans="1:28" ht="37.5" customHeight="1">
      <c r="K61" s="13"/>
      <c r="L61" s="13"/>
      <c r="M61" s="13"/>
      <c r="N61" s="13"/>
      <c r="O61" s="13"/>
      <c r="P61" s="13"/>
      <c r="Q61" s="24">
        <f t="shared" si="9"/>
        <v>5</v>
      </c>
      <c r="R61" s="24">
        <f t="shared" si="9"/>
        <v>35.951999999999998</v>
      </c>
      <c r="S61" s="43">
        <v>17540</v>
      </c>
      <c r="T61" s="24">
        <f t="shared" si="8"/>
        <v>29.96</v>
      </c>
      <c r="U61" s="43">
        <v>49360</v>
      </c>
      <c r="V61" s="24">
        <f t="shared" si="10"/>
        <v>35.951999999999998</v>
      </c>
      <c r="W61" s="24"/>
      <c r="X61" s="24"/>
      <c r="Y61" s="24"/>
      <c r="Z61" s="13"/>
      <c r="AA61" s="13"/>
      <c r="AB61" s="13"/>
    </row>
    <row r="62" spans="1:28" ht="37.5" customHeight="1">
      <c r="K62" s="13"/>
      <c r="L62" s="13"/>
      <c r="M62" s="13"/>
      <c r="N62" s="13"/>
      <c r="O62" s="13"/>
      <c r="P62" s="13"/>
      <c r="Q62" s="24">
        <f t="shared" si="9"/>
        <v>5</v>
      </c>
      <c r="R62" s="24">
        <f t="shared" si="9"/>
        <v>35.951999999999998</v>
      </c>
      <c r="S62" s="43">
        <v>18030</v>
      </c>
      <c r="T62" s="24">
        <f t="shared" si="8"/>
        <v>29.96</v>
      </c>
      <c r="U62" s="43">
        <v>50560</v>
      </c>
      <c r="V62" s="24">
        <f t="shared" si="10"/>
        <v>35.951999999999998</v>
      </c>
      <c r="W62" s="24"/>
      <c r="X62" s="24"/>
      <c r="Y62" s="24"/>
      <c r="Z62" s="13"/>
      <c r="AA62" s="13"/>
      <c r="AB62" s="13"/>
    </row>
    <row r="63" spans="1:28" ht="37.5" customHeight="1">
      <c r="K63" s="13"/>
      <c r="L63" s="13"/>
      <c r="M63" s="13"/>
      <c r="N63" s="13"/>
      <c r="O63" s="13"/>
      <c r="P63" s="13"/>
      <c r="Q63" s="24">
        <f t="shared" si="9"/>
        <v>5</v>
      </c>
      <c r="R63" s="24">
        <f t="shared" si="9"/>
        <v>35.951999999999998</v>
      </c>
      <c r="S63" s="43">
        <v>18520</v>
      </c>
      <c r="T63" s="24">
        <f t="shared" si="8"/>
        <v>29.96</v>
      </c>
      <c r="U63" s="43">
        <v>51760</v>
      </c>
      <c r="V63" s="24">
        <f t="shared" si="10"/>
        <v>35.951999999999998</v>
      </c>
      <c r="W63" s="24"/>
      <c r="X63" s="24"/>
      <c r="Y63" s="24"/>
      <c r="Z63" s="13"/>
      <c r="AA63" s="13"/>
      <c r="AB63" s="13"/>
    </row>
    <row r="64" spans="1:28" ht="37.5" customHeight="1">
      <c r="K64" s="13"/>
      <c r="L64" s="13"/>
      <c r="M64" s="13"/>
      <c r="N64" s="13"/>
      <c r="O64" s="13"/>
      <c r="P64" s="13"/>
      <c r="Q64" s="24">
        <f t="shared" si="9"/>
        <v>5</v>
      </c>
      <c r="R64" s="24">
        <f t="shared" si="9"/>
        <v>35.951999999999998</v>
      </c>
      <c r="S64" s="43">
        <v>19050</v>
      </c>
      <c r="T64" s="24">
        <f t="shared" si="8"/>
        <v>29.96</v>
      </c>
      <c r="U64" s="43">
        <v>53060</v>
      </c>
      <c r="V64" s="24">
        <f t="shared" si="10"/>
        <v>35.951999999999998</v>
      </c>
      <c r="W64" s="24"/>
      <c r="X64" s="24"/>
      <c r="Y64" s="24"/>
      <c r="Z64" s="13"/>
      <c r="AA64" s="13"/>
      <c r="AB64" s="13"/>
    </row>
    <row r="65" spans="11:28" ht="37.5" customHeight="1">
      <c r="K65" s="13"/>
      <c r="L65" s="13"/>
      <c r="M65" s="13"/>
      <c r="N65" s="13"/>
      <c r="O65" s="13"/>
      <c r="P65" s="13"/>
      <c r="Q65" s="24">
        <f t="shared" si="9"/>
        <v>5</v>
      </c>
      <c r="R65" s="24">
        <f t="shared" si="9"/>
        <v>35.951999999999998</v>
      </c>
      <c r="S65" s="43">
        <v>19580</v>
      </c>
      <c r="T65" s="24">
        <f t="shared" si="8"/>
        <v>29.96</v>
      </c>
      <c r="U65" s="43">
        <v>54360</v>
      </c>
      <c r="V65" s="24">
        <f t="shared" si="10"/>
        <v>35.951999999999998</v>
      </c>
      <c r="W65" s="24"/>
      <c r="X65" s="24"/>
      <c r="Y65" s="24"/>
      <c r="Z65" s="13"/>
      <c r="AA65" s="13"/>
      <c r="AB65" s="13"/>
    </row>
    <row r="66" spans="11:28" ht="37.5" customHeight="1">
      <c r="K66" s="13"/>
      <c r="L66" s="13"/>
      <c r="M66" s="13"/>
      <c r="N66" s="13"/>
      <c r="O66" s="13"/>
      <c r="P66" s="13"/>
      <c r="Q66" s="24">
        <f t="shared" si="9"/>
        <v>5</v>
      </c>
      <c r="R66" s="24">
        <f t="shared" si="9"/>
        <v>35.951999999999998</v>
      </c>
      <c r="S66" s="43">
        <v>20110</v>
      </c>
      <c r="T66" s="24">
        <f t="shared" si="8"/>
        <v>29.96</v>
      </c>
      <c r="U66" s="43">
        <v>55660</v>
      </c>
      <c r="V66" s="24">
        <f t="shared" si="10"/>
        <v>35.951999999999998</v>
      </c>
      <c r="W66" s="24"/>
      <c r="X66" s="24"/>
      <c r="Y66" s="24"/>
      <c r="Z66" s="13"/>
      <c r="AA66" s="13"/>
      <c r="AB66" s="13"/>
    </row>
    <row r="67" spans="11:28">
      <c r="U67" s="24"/>
    </row>
    <row r="113" spans="12:13">
      <c r="L113" s="4" t="s">
        <v>21</v>
      </c>
    </row>
    <row r="114" spans="12:13">
      <c r="M114" s="4" t="s">
        <v>22</v>
      </c>
    </row>
  </sheetData>
  <sheetProtection password="8DEC" sheet="1" objects="1" scenarios="1" selectLockedCells="1"/>
  <mergeCells count="27">
    <mergeCell ref="L7:P7"/>
    <mergeCell ref="L12:N13"/>
    <mergeCell ref="O12:P13"/>
    <mergeCell ref="O10:P10"/>
    <mergeCell ref="O14:P16"/>
    <mergeCell ref="L8:P8"/>
    <mergeCell ref="L9:P9"/>
    <mergeCell ref="L23:P23"/>
    <mergeCell ref="C8:J8"/>
    <mergeCell ref="A9:J9"/>
    <mergeCell ref="L10:N11"/>
    <mergeCell ref="L14:N15"/>
    <mergeCell ref="M21:N21"/>
    <mergeCell ref="O21:P21"/>
    <mergeCell ref="O17:P18"/>
    <mergeCell ref="M22:N22"/>
    <mergeCell ref="O22:P22"/>
    <mergeCell ref="O19:P20"/>
    <mergeCell ref="N19:N20"/>
    <mergeCell ref="L17:M20"/>
    <mergeCell ref="N17:N18"/>
    <mergeCell ref="B53:D53"/>
    <mergeCell ref="H53:J53"/>
    <mergeCell ref="L24:N24"/>
    <mergeCell ref="L25:N25"/>
    <mergeCell ref="O24:P24"/>
    <mergeCell ref="O25:P25"/>
  </mergeCells>
  <pageMargins left="1.0900000000000001" right="0.98" top="0.75" bottom="0.75" header="0.31" footer="0.3"/>
  <pageSetup paperSize="5" scale="71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workbookViewId="0">
      <selection activeCell="H16" sqref="H16"/>
    </sheetView>
  </sheetViews>
  <sheetFormatPr defaultRowHeight="18.75"/>
  <sheetData/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MRAR</dc:creator>
  <cp:lastModifiedBy>MRAR</cp:lastModifiedBy>
  <cp:lastPrinted>2011-12-22T14:50:26Z</cp:lastPrinted>
  <dcterms:created xsi:type="dcterms:W3CDTF">2011-12-10T06:31:07Z</dcterms:created>
  <dcterms:modified xsi:type="dcterms:W3CDTF">2011-12-23T15:36:09Z</dcterms:modified>
</cp:coreProperties>
</file>